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D:\Users\福原晴世\re-beg Dropbox\re-beg 共有\☆♦リーベグ指定請求書他フォーム\"/>
    </mc:Choice>
  </mc:AlternateContent>
  <xr:revisionPtr revIDLastSave="0" documentId="13_ncr:1_{71BC8E94-EAC4-4216-B781-5AC01C2C42B6}" xr6:coauthVersionLast="47" xr6:coauthVersionMax="47" xr10:uidLastSave="{00000000-0000-0000-0000-000000000000}"/>
  <bookViews>
    <workbookView xWindow="15984" yWindow="264" windowWidth="26844" windowHeight="24336" activeTab="2" xr2:uid="{00000000-000D-0000-FFFF-FFFF00000000}"/>
  </bookViews>
  <sheets>
    <sheet name="入力シート" sheetId="9" r:id="rId1"/>
    <sheet name="請求書（印刷シート）" sheetId="8" r:id="rId2"/>
    <sheet name="更新履歴" sheetId="12" r:id="rId3"/>
  </sheets>
  <definedNames>
    <definedName name="_xlnm._FilterDatabase" localSheetId="1" hidden="1">'請求書（印刷シート）'!$A$1:$AU$2</definedName>
    <definedName name="_xlnm.Print_Area" localSheetId="1">'請求書（印刷シート）'!$A$44:$AT$86</definedName>
    <definedName name="_xlnm.Print_Area" localSheetId="0">入力シート!$A$1:$BQ$69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6" i="8" l="1"/>
  <c r="AP102" i="8" s="1"/>
  <c r="I55" i="9"/>
  <c r="D31" i="9"/>
  <c r="O55" i="9"/>
  <c r="AS16" i="8"/>
  <c r="AS102" i="8" s="1"/>
  <c r="D41" i="9"/>
  <c r="AB41" i="9" s="1"/>
  <c r="AP59" i="8" l="1"/>
  <c r="AL17" i="8"/>
  <c r="AL14" i="8"/>
  <c r="U53" i="9"/>
  <c r="U55" i="9" s="1"/>
  <c r="AS59" i="8"/>
  <c r="AQ36" i="8"/>
  <c r="AM36" i="8"/>
  <c r="AD99" i="8"/>
  <c r="AC99" i="8"/>
  <c r="AB99" i="8"/>
  <c r="AA99" i="8"/>
  <c r="Z99" i="8"/>
  <c r="AD56" i="8"/>
  <c r="AC56" i="8"/>
  <c r="AB56" i="8"/>
  <c r="AA56" i="8"/>
  <c r="Z56" i="8"/>
  <c r="AD13" i="8"/>
  <c r="AC13" i="8"/>
  <c r="AB13" i="8"/>
  <c r="AA13" i="8"/>
  <c r="Z13" i="8"/>
  <c r="X99" i="8"/>
  <c r="W99" i="8"/>
  <c r="U99" i="8"/>
  <c r="T99" i="8"/>
  <c r="S99" i="8"/>
  <c r="R99" i="8"/>
  <c r="Q99" i="8"/>
  <c r="P99" i="8"/>
  <c r="X56" i="8"/>
  <c r="W56" i="8"/>
  <c r="U56" i="8"/>
  <c r="T56" i="8"/>
  <c r="S56" i="8"/>
  <c r="R56" i="8"/>
  <c r="Q56" i="8"/>
  <c r="P56" i="8"/>
  <c r="X13" i="8"/>
  <c r="W13" i="8"/>
  <c r="U13" i="8"/>
  <c r="T13" i="8"/>
  <c r="S13" i="8"/>
  <c r="R13" i="8"/>
  <c r="Q13" i="8"/>
  <c r="P13" i="8"/>
  <c r="X113" i="8"/>
  <c r="X111" i="8"/>
  <c r="X107" i="8"/>
  <c r="X105" i="8"/>
  <c r="X70" i="8"/>
  <c r="X68" i="8"/>
  <c r="X64" i="8"/>
  <c r="X62" i="8"/>
  <c r="X27" i="8"/>
  <c r="X25" i="8"/>
  <c r="X21" i="8"/>
  <c r="X19" i="8"/>
  <c r="O57" i="9"/>
  <c r="AL63" i="8" s="1"/>
  <c r="T3" i="8"/>
  <c r="T46" i="8" s="1"/>
  <c r="S8" i="8"/>
  <c r="AI10" i="8"/>
  <c r="AI53" i="8" s="1"/>
  <c r="AI96" i="8" s="1"/>
  <c r="X109" i="8"/>
  <c r="AP85" i="8"/>
  <c r="AP128" i="8"/>
  <c r="A8" i="8"/>
  <c r="A51" i="8" s="1"/>
  <c r="A94" i="8" s="1"/>
  <c r="Z6" i="8"/>
  <c r="Z49" i="8" s="1"/>
  <c r="Z92" i="8" s="1"/>
  <c r="Y6" i="8"/>
  <c r="Y49" i="8" s="1"/>
  <c r="Y92" i="8" s="1"/>
  <c r="X6" i="8"/>
  <c r="X49" i="8" s="1"/>
  <c r="X92" i="8" s="1"/>
  <c r="AF21" i="9"/>
  <c r="I57" i="9"/>
  <c r="Q34" i="8"/>
  <c r="Q77" i="8" s="1"/>
  <c r="Q120" i="8" s="1"/>
  <c r="G116" i="8"/>
  <c r="G120" i="8"/>
  <c r="G118" i="8"/>
  <c r="G77" i="8"/>
  <c r="G75" i="8"/>
  <c r="G73" i="8"/>
  <c r="G114" i="8"/>
  <c r="G71" i="8"/>
  <c r="G28" i="8"/>
  <c r="A6" i="8"/>
  <c r="A49" i="8" s="1"/>
  <c r="A92" i="8" s="1"/>
  <c r="S6" i="8"/>
  <c r="S49" i="8" s="1"/>
  <c r="S92" i="8" s="1"/>
  <c r="AG6" i="8"/>
  <c r="AG49" i="8" s="1"/>
  <c r="AG92" i="8" s="1"/>
  <c r="AG8" i="8"/>
  <c r="AG51" i="8" s="1"/>
  <c r="AG94" i="8" s="1"/>
  <c r="AG10" i="8"/>
  <c r="AG53" i="8" s="1"/>
  <c r="AG96" i="8" s="1"/>
  <c r="AN10" i="8"/>
  <c r="AN53" i="8" s="1"/>
  <c r="AN96" i="8" s="1"/>
  <c r="AP10" i="8"/>
  <c r="AP53" i="8" s="1"/>
  <c r="AP96" i="8" s="1"/>
  <c r="AI36" i="8"/>
  <c r="AI79" i="8" s="1"/>
  <c r="AI122" i="8" s="1"/>
  <c r="AH53" i="8"/>
  <c r="AH96" i="8"/>
  <c r="AJ53" i="8"/>
  <c r="AJ96" i="8"/>
  <c r="AK53" i="8"/>
  <c r="AK96" i="8"/>
  <c r="AL53" i="8"/>
  <c r="AL96" i="8"/>
  <c r="AM53" i="8"/>
  <c r="AO53" i="8"/>
  <c r="AO96" i="8"/>
  <c r="AQ53" i="8"/>
  <c r="AQ96" i="8"/>
  <c r="AR53" i="8"/>
  <c r="AR96" i="8"/>
  <c r="AS53" i="8"/>
  <c r="AS96" i="8"/>
  <c r="AT53" i="8"/>
  <c r="AT96" i="8"/>
  <c r="AP76" i="8"/>
  <c r="AP119" i="8"/>
  <c r="AQ76" i="8"/>
  <c r="AQ119" i="8"/>
  <c r="AR76" i="8"/>
  <c r="AR119" i="8"/>
  <c r="AS76" i="8"/>
  <c r="AS119" i="8"/>
  <c r="AT76" i="8"/>
  <c r="AT119" i="8"/>
  <c r="R77" i="8"/>
  <c r="S77" i="8"/>
  <c r="S120" i="8"/>
  <c r="T77" i="8"/>
  <c r="T120" i="8"/>
  <c r="U77" i="8"/>
  <c r="U120" i="8"/>
  <c r="V77" i="8"/>
  <c r="V120" i="8"/>
  <c r="W77" i="8"/>
  <c r="W120" i="8"/>
  <c r="X77" i="8"/>
  <c r="X120" i="8"/>
  <c r="Y77" i="8"/>
  <c r="Y120" i="8"/>
  <c r="Z77" i="8"/>
  <c r="Z120" i="8"/>
  <c r="AA77" i="8"/>
  <c r="AA120" i="8"/>
  <c r="AB77" i="8"/>
  <c r="AB120" i="8"/>
  <c r="AC77" i="8"/>
  <c r="AC120" i="8"/>
  <c r="AD77" i="8"/>
  <c r="AD120" i="8"/>
  <c r="AE77" i="8"/>
  <c r="AE120" i="8"/>
  <c r="AF77" i="8"/>
  <c r="AF120" i="8"/>
  <c r="AG77" i="8"/>
  <c r="AG120" i="8"/>
  <c r="AH77" i="8"/>
  <c r="AH120" i="8"/>
  <c r="AI77" i="8"/>
  <c r="AI120" i="8"/>
  <c r="AP77" i="8"/>
  <c r="AP120" i="8"/>
  <c r="AQ77" i="8"/>
  <c r="AQ120" i="8"/>
  <c r="AR77" i="8"/>
  <c r="AR120" i="8"/>
  <c r="AS77" i="8"/>
  <c r="AS120" i="8"/>
  <c r="AT77" i="8"/>
  <c r="AT120" i="8"/>
  <c r="T79" i="8"/>
  <c r="T122" i="8"/>
  <c r="X79" i="8"/>
  <c r="X122" i="8"/>
  <c r="AB79" i="8"/>
  <c r="AB122" i="8"/>
  <c r="AH79" i="8"/>
  <c r="AH122" i="8"/>
  <c r="AJ79" i="8"/>
  <c r="AJ122" i="8"/>
  <c r="AL85" i="8"/>
  <c r="AM96" i="8"/>
  <c r="R120" i="8"/>
  <c r="AL128" i="8"/>
  <c r="AJ13" i="9"/>
  <c r="B7" i="9"/>
  <c r="B4" i="9"/>
  <c r="S51" i="8" l="1"/>
  <c r="S94" i="8" s="1"/>
  <c r="AL60" i="8"/>
  <c r="AL103" i="8"/>
  <c r="AL57" i="8"/>
  <c r="AL100" i="8"/>
  <c r="U57" i="9"/>
  <c r="AL20" i="8"/>
  <c r="AL106" i="8"/>
  <c r="X66" i="8"/>
  <c r="X23" i="8"/>
  <c r="AG9" i="8"/>
  <c r="AG52" i="8" s="1"/>
  <c r="AG95" i="8" s="1"/>
  <c r="AG7" i="8"/>
  <c r="AG50" i="8" s="1"/>
  <c r="AG93" i="8" s="1"/>
  <c r="AO34" i="8"/>
  <c r="AO77" i="8" s="1"/>
  <c r="AO120" i="8" s="1"/>
  <c r="T89" i="8"/>
  <c r="AO33" i="8"/>
  <c r="AO76" i="8" s="1"/>
  <c r="AO119" i="8" s="1"/>
  <c r="AM79" i="8" l="1"/>
  <c r="AM122" i="8" s="1"/>
  <c r="X115" i="8"/>
  <c r="X72" i="8"/>
  <c r="X29" i="8"/>
  <c r="AQ79" i="8"/>
  <c r="AQ122" i="8" s="1"/>
</calcChain>
</file>

<file path=xl/sharedStrings.xml><?xml version="1.0" encoding="utf-8"?>
<sst xmlns="http://schemas.openxmlformats.org/spreadsheetml/2006/main" count="355" uniqueCount="232">
  <si>
    <t>＜基本項目＞</t>
    <rPh sb="1" eb="3">
      <t>キホン</t>
    </rPh>
    <rPh sb="3" eb="5">
      <t>コウモク</t>
    </rPh>
    <phoneticPr fontId="2"/>
  </si>
  <si>
    <t>御社の情報を入力して下さい。</t>
    <rPh sb="0" eb="2">
      <t>オンシャ</t>
    </rPh>
    <rPh sb="3" eb="5">
      <t>ジョウホウ</t>
    </rPh>
    <rPh sb="6" eb="8">
      <t>ニュウリョク</t>
    </rPh>
    <rPh sb="10" eb="11">
      <t>クダ</t>
    </rPh>
    <phoneticPr fontId="2"/>
  </si>
  <si>
    <t>①住所</t>
    <rPh sb="1" eb="3">
      <t>ジュウショ</t>
    </rPh>
    <phoneticPr fontId="2"/>
  </si>
  <si>
    <t>　（ヨミガナ）</t>
    <phoneticPr fontId="2"/>
  </si>
  <si>
    <t>②会社名</t>
    <rPh sb="1" eb="4">
      <t>カイシャメイ</t>
    </rPh>
    <phoneticPr fontId="2"/>
  </si>
  <si>
    <t>③ＴＥＬ</t>
    <phoneticPr fontId="2"/>
  </si>
  <si>
    <t>④ＦＡＸ</t>
    <phoneticPr fontId="2"/>
  </si>
  <si>
    <t>⑤取引先コード</t>
    <rPh sb="1" eb="4">
      <t>トリヒキサキ</t>
    </rPh>
    <phoneticPr fontId="2"/>
  </si>
  <si>
    <t>A</t>
    <phoneticPr fontId="2"/>
  </si>
  <si>
    <t>＜注文書情報＞</t>
    <rPh sb="1" eb="4">
      <t>チュウモンショ</t>
    </rPh>
    <rPh sb="4" eb="6">
      <t>ジョウホウ</t>
    </rPh>
    <phoneticPr fontId="2"/>
  </si>
  <si>
    <t>⑥工事コード</t>
    <rPh sb="1" eb="3">
      <t>コウジ</t>
    </rPh>
    <phoneticPr fontId="2"/>
  </si>
  <si>
    <t>－</t>
    <phoneticPr fontId="2"/>
  </si>
  <si>
    <t>⑦注文№</t>
    <rPh sb="1" eb="3">
      <t>チュウモン</t>
    </rPh>
    <phoneticPr fontId="2"/>
  </si>
  <si>
    <t>⑧工事名称</t>
    <rPh sb="1" eb="3">
      <t>コウジ</t>
    </rPh>
    <rPh sb="3" eb="5">
      <t>メイショウ</t>
    </rPh>
    <phoneticPr fontId="2"/>
  </si>
  <si>
    <t>⑨工事種別</t>
    <rPh sb="1" eb="3">
      <t>コウジ</t>
    </rPh>
    <rPh sb="3" eb="5">
      <t>シュベツ</t>
    </rPh>
    <phoneticPr fontId="2"/>
  </si>
  <si>
    <t>⑩契約金額</t>
    <rPh sb="1" eb="3">
      <t>ケイヤク</t>
    </rPh>
    <rPh sb="3" eb="5">
      <t>キンガク</t>
    </rPh>
    <rPh sb="4" eb="5">
      <t>ガク</t>
    </rPh>
    <phoneticPr fontId="2"/>
  </si>
  <si>
    <t>税抜：</t>
    <rPh sb="0" eb="1">
      <t>ゼイ</t>
    </rPh>
    <rPh sb="1" eb="2">
      <t>ヌ</t>
    </rPh>
    <phoneticPr fontId="2"/>
  </si>
  <si>
    <t>消費税率</t>
    <rPh sb="0" eb="3">
      <t>ショウヒゼイ</t>
    </rPh>
    <rPh sb="3" eb="4">
      <t>リツ</t>
    </rPh>
    <phoneticPr fontId="2"/>
  </si>
  <si>
    <t>％</t>
    <phoneticPr fontId="2"/>
  </si>
  <si>
    <t>税込：</t>
    <rPh sb="0" eb="2">
      <t>ゼイコ</t>
    </rPh>
    <phoneticPr fontId="2"/>
  </si>
  <si>
    <t>⑪担当者</t>
    <rPh sb="1" eb="3">
      <t>タントウ</t>
    </rPh>
    <rPh sb="3" eb="4">
      <t>シャ</t>
    </rPh>
    <phoneticPr fontId="2"/>
  </si>
  <si>
    <t>＜請求内容＞</t>
    <rPh sb="1" eb="3">
      <t>セイキュウ</t>
    </rPh>
    <rPh sb="3" eb="5">
      <t>ナイヨウ</t>
    </rPh>
    <phoneticPr fontId="2"/>
  </si>
  <si>
    <t>⑫増減金額</t>
    <rPh sb="1" eb="3">
      <t>ゾウゲン</t>
    </rPh>
    <rPh sb="3" eb="5">
      <t>キンガク</t>
    </rPh>
    <phoneticPr fontId="2"/>
  </si>
  <si>
    <t>⑬備　考</t>
    <rPh sb="1" eb="2">
      <t>ビ</t>
    </rPh>
    <rPh sb="3" eb="4">
      <t>コウ</t>
    </rPh>
    <phoneticPr fontId="2"/>
  </si>
  <si>
    <t>請負金額からの増減がある場合等の備考を入力して下さい。</t>
    <rPh sb="0" eb="2">
      <t>ウケオイ</t>
    </rPh>
    <rPh sb="2" eb="4">
      <t>キンガク</t>
    </rPh>
    <rPh sb="7" eb="9">
      <t>ゾウゲン</t>
    </rPh>
    <rPh sb="12" eb="14">
      <t>バアイ</t>
    </rPh>
    <rPh sb="14" eb="15">
      <t>トウ</t>
    </rPh>
    <rPh sb="16" eb="18">
      <t>ビコウ</t>
    </rPh>
    <rPh sb="19" eb="21">
      <t>ニュウリョク</t>
    </rPh>
    <rPh sb="23" eb="24">
      <t>クダ</t>
    </rPh>
    <phoneticPr fontId="2"/>
  </si>
  <si>
    <t>⑭ 請負金額</t>
    <rPh sb="2" eb="4">
      <t>ウケオイ</t>
    </rPh>
    <rPh sb="4" eb="6">
      <t>キンガク</t>
    </rPh>
    <phoneticPr fontId="2"/>
  </si>
  <si>
    <t>（C)　現時点での請負金額が自動計算されます。</t>
    <rPh sb="4" eb="7">
      <t>ゲンジテン</t>
    </rPh>
    <rPh sb="9" eb="11">
      <t>ウケオイ</t>
    </rPh>
    <rPh sb="11" eb="13">
      <t>キンガク</t>
    </rPh>
    <rPh sb="14" eb="16">
      <t>ジドウ</t>
    </rPh>
    <rPh sb="16" eb="18">
      <t>ケイサン</t>
    </rPh>
    <phoneticPr fontId="2"/>
  </si>
  <si>
    <t>⑮請求日</t>
    <rPh sb="1" eb="4">
      <t>セイキュウビ</t>
    </rPh>
    <phoneticPr fontId="2"/>
  </si>
  <si>
    <t>⑯請求回数</t>
    <rPh sb="1" eb="3">
      <t>セイキュウ</t>
    </rPh>
    <rPh sb="3" eb="5">
      <t>カイスウ</t>
    </rPh>
    <phoneticPr fontId="2"/>
  </si>
  <si>
    <t>回目</t>
    <rPh sb="0" eb="2">
      <t>カイメ</t>
    </rPh>
    <phoneticPr fontId="2"/>
  </si>
  <si>
    <t>⑰請求情報</t>
    <rPh sb="1" eb="3">
      <t>セイキュウ</t>
    </rPh>
    <rPh sb="3" eb="5">
      <t>ジョウホウ</t>
    </rPh>
    <phoneticPr fontId="2"/>
  </si>
  <si>
    <t>請求残高（Ｈ）</t>
    <rPh sb="0" eb="2">
      <t>セイキュウ</t>
    </rPh>
    <rPh sb="2" eb="4">
      <t>ザンダカ</t>
    </rPh>
    <phoneticPr fontId="2"/>
  </si>
  <si>
    <t>税抜金額</t>
    <rPh sb="0" eb="1">
      <t>ゼイ</t>
    </rPh>
    <rPh sb="1" eb="2">
      <t>ヌ</t>
    </rPh>
    <rPh sb="2" eb="4">
      <t>キンガク</t>
    </rPh>
    <phoneticPr fontId="2"/>
  </si>
  <si>
    <t>消費税額</t>
    <rPh sb="0" eb="3">
      <t>ショウヒゼイ</t>
    </rPh>
    <rPh sb="3" eb="4">
      <t>ガク</t>
    </rPh>
    <phoneticPr fontId="2"/>
  </si>
  <si>
    <t>税込金額</t>
    <rPh sb="0" eb="2">
      <t>ゼイコミ</t>
    </rPh>
    <rPh sb="2" eb="4">
      <t>キンガク</t>
    </rPh>
    <phoneticPr fontId="2"/>
  </si>
  <si>
    <t>自動計算され、修正できません。</t>
    <rPh sb="0" eb="2">
      <t>ジドウ</t>
    </rPh>
    <rPh sb="2" eb="4">
      <t>ケイサン</t>
    </rPh>
    <rPh sb="7" eb="9">
      <t>シュウセイ</t>
    </rPh>
    <phoneticPr fontId="2"/>
  </si>
  <si>
    <t>株式会社リーベグ　御中</t>
    <rPh sb="0" eb="2">
      <t>カブシキ</t>
    </rPh>
    <rPh sb="2" eb="4">
      <t>カイシャ</t>
    </rPh>
    <rPh sb="9" eb="11">
      <t>オンチュウ</t>
    </rPh>
    <phoneticPr fontId="2"/>
  </si>
  <si>
    <t>請求書　A（基本シート）</t>
    <rPh sb="0" eb="1">
      <t>ショウ</t>
    </rPh>
    <rPh sb="1" eb="2">
      <t>モトム</t>
    </rPh>
    <rPh sb="2" eb="3">
      <t>ショ</t>
    </rPh>
    <rPh sb="6" eb="8">
      <t>キホン</t>
    </rPh>
    <phoneticPr fontId="2"/>
  </si>
  <si>
    <t>請求日付</t>
    <rPh sb="0" eb="2">
      <t>セイキュウ</t>
    </rPh>
    <rPh sb="2" eb="4">
      <t>ヒヅケ</t>
    </rPh>
    <phoneticPr fontId="2"/>
  </si>
  <si>
    <t>工 事 名 称</t>
    <rPh sb="0" eb="1">
      <t>コウ</t>
    </rPh>
    <rPh sb="2" eb="3">
      <t>コト</t>
    </rPh>
    <rPh sb="4" eb="5">
      <t>ナ</t>
    </rPh>
    <rPh sb="6" eb="7">
      <t>ショウ</t>
    </rPh>
    <phoneticPr fontId="2"/>
  </si>
  <si>
    <t>取引先コード</t>
    <rPh sb="0" eb="2">
      <t>トリヒキ</t>
    </rPh>
    <rPh sb="2" eb="3">
      <t>サキ</t>
    </rPh>
    <phoneticPr fontId="2"/>
  </si>
  <si>
    <t>　会社名</t>
    <rPh sb="1" eb="4">
      <t>カイシャメイ</t>
    </rPh>
    <phoneticPr fontId="2"/>
  </si>
  <si>
    <t>工 事 種 別</t>
    <rPh sb="0" eb="1">
      <t>コウ</t>
    </rPh>
    <rPh sb="2" eb="3">
      <t>コト</t>
    </rPh>
    <rPh sb="4" eb="5">
      <t>シュ</t>
    </rPh>
    <rPh sb="6" eb="7">
      <t>ベツ</t>
    </rPh>
    <phoneticPr fontId="2"/>
  </si>
  <si>
    <t>記入上の注意事項</t>
    <rPh sb="0" eb="2">
      <t>キニュウ</t>
    </rPh>
    <rPh sb="2" eb="3">
      <t>ジョウ</t>
    </rPh>
    <rPh sb="4" eb="6">
      <t>チュウイ</t>
    </rPh>
    <rPh sb="6" eb="8">
      <t>ジコウ</t>
    </rPh>
    <phoneticPr fontId="2"/>
  </si>
  <si>
    <t>工事コード</t>
    <rPh sb="0" eb="2">
      <t>コウジ</t>
    </rPh>
    <phoneticPr fontId="2"/>
  </si>
  <si>
    <t>発注№</t>
    <rPh sb="0" eb="2">
      <t>ハッチュウ</t>
    </rPh>
    <phoneticPr fontId="2"/>
  </si>
  <si>
    <t>-</t>
    <phoneticPr fontId="2"/>
  </si>
  <si>
    <t>１．</t>
    <phoneticPr fontId="2"/>
  </si>
  <si>
    <t>請求書は2枚１組になっていますから、必要事項を</t>
    <rPh sb="0" eb="3">
      <t>セイキュウショ</t>
    </rPh>
    <rPh sb="5" eb="6">
      <t>マイ</t>
    </rPh>
    <rPh sb="7" eb="8">
      <t>クミ</t>
    </rPh>
    <rPh sb="18" eb="20">
      <t>ヒツヨウ</t>
    </rPh>
    <rPh sb="20" eb="22">
      <t>ジコウ</t>
    </rPh>
    <phoneticPr fontId="2"/>
  </si>
  <si>
    <t>入力後印刷し、2枚目の請求書Aを1枚を提出して下さい。</t>
    <rPh sb="3" eb="5">
      <t>インサツ</t>
    </rPh>
    <rPh sb="8" eb="10">
      <t>マイメ</t>
    </rPh>
    <rPh sb="11" eb="14">
      <t>セイキュウショ</t>
    </rPh>
    <rPh sb="17" eb="18">
      <t>マイ</t>
    </rPh>
    <rPh sb="19" eb="21">
      <t>テイシュツ</t>
    </rPh>
    <rPh sb="23" eb="24">
      <t>クダ</t>
    </rPh>
    <phoneticPr fontId="2"/>
  </si>
  <si>
    <t>区　　　分</t>
    <rPh sb="0" eb="1">
      <t>ク</t>
    </rPh>
    <rPh sb="4" eb="5">
      <t>ブン</t>
    </rPh>
    <phoneticPr fontId="2"/>
  </si>
  <si>
    <t>金　　　額　　（ 税 別 ）</t>
    <rPh sb="0" eb="1">
      <t>キン</t>
    </rPh>
    <rPh sb="4" eb="5">
      <t>ガク</t>
    </rPh>
    <rPh sb="9" eb="10">
      <t>ゼイ</t>
    </rPh>
    <rPh sb="11" eb="12">
      <t>ベツ</t>
    </rPh>
    <phoneticPr fontId="2"/>
  </si>
  <si>
    <t>２．</t>
    <phoneticPr fontId="2"/>
  </si>
  <si>
    <t>取引先コード欄には当社の「取引先コード登録票」で</t>
    <rPh sb="0" eb="2">
      <t>トリヒキ</t>
    </rPh>
    <rPh sb="2" eb="3">
      <t>サキ</t>
    </rPh>
    <rPh sb="6" eb="7">
      <t>ラン</t>
    </rPh>
    <rPh sb="9" eb="11">
      <t>トウシャ</t>
    </rPh>
    <rPh sb="13" eb="15">
      <t>トリヒキ</t>
    </rPh>
    <rPh sb="15" eb="16">
      <t>サキ</t>
    </rPh>
    <rPh sb="19" eb="22">
      <t>トウロクヒョウ</t>
    </rPh>
    <phoneticPr fontId="2"/>
  </si>
  <si>
    <t>登録された取引先コードを、また会社名欄には、貴社</t>
    <rPh sb="0" eb="2">
      <t>トウロク</t>
    </rPh>
    <rPh sb="5" eb="7">
      <t>トリヒキ</t>
    </rPh>
    <rPh sb="7" eb="8">
      <t>サキ</t>
    </rPh>
    <rPh sb="15" eb="18">
      <t>カイシャメイ</t>
    </rPh>
    <rPh sb="18" eb="19">
      <t>ラン</t>
    </rPh>
    <rPh sb="22" eb="24">
      <t>キシャ</t>
    </rPh>
    <phoneticPr fontId="2"/>
  </si>
  <si>
    <t>契約金額</t>
    <rPh sb="0" eb="2">
      <t>ケイヤク</t>
    </rPh>
    <rPh sb="2" eb="4">
      <t>キンガク</t>
    </rPh>
    <phoneticPr fontId="2"/>
  </si>
  <si>
    <t>（Ａ）</t>
    <phoneticPr fontId="2"/>
  </si>
  <si>
    <t>の住所・社名・社印を正確に記入・捺印して下さい。</t>
    <rPh sb="7" eb="9">
      <t>シャイン</t>
    </rPh>
    <rPh sb="10" eb="12">
      <t>セイカク</t>
    </rPh>
    <rPh sb="13" eb="15">
      <t>キニュウ</t>
    </rPh>
    <rPh sb="16" eb="18">
      <t>ナツイン</t>
    </rPh>
    <rPh sb="20" eb="21">
      <t>クダ</t>
    </rPh>
    <phoneticPr fontId="2"/>
  </si>
  <si>
    <t>（</t>
    <phoneticPr fontId="2"/>
  </si>
  <si>
    <t>）</t>
    <phoneticPr fontId="2"/>
  </si>
  <si>
    <t>上記の変更増減</t>
    <rPh sb="0" eb="2">
      <t>ジョウキ</t>
    </rPh>
    <rPh sb="3" eb="5">
      <t>ヘンコウ</t>
    </rPh>
    <rPh sb="5" eb="7">
      <t>ゾウゲン</t>
    </rPh>
    <phoneticPr fontId="2"/>
  </si>
  <si>
    <t>（Ｂ）</t>
    <phoneticPr fontId="2"/>
  </si>
  <si>
    <t>３．</t>
    <phoneticPr fontId="2"/>
  </si>
  <si>
    <t>工事コード欄は弊社担当者に確認して頂き、工事コード（6桁）</t>
    <rPh sb="0" eb="2">
      <t>コウジ</t>
    </rPh>
    <rPh sb="5" eb="6">
      <t>ラン</t>
    </rPh>
    <rPh sb="7" eb="9">
      <t>ヘイシャ</t>
    </rPh>
    <rPh sb="9" eb="11">
      <t>タントウ</t>
    </rPh>
    <rPh sb="11" eb="12">
      <t>シャ</t>
    </rPh>
    <rPh sb="13" eb="15">
      <t>カクニン</t>
    </rPh>
    <rPh sb="17" eb="18">
      <t>イタダ</t>
    </rPh>
    <phoneticPr fontId="2"/>
  </si>
  <si>
    <t>＋枝番（2桁）を正確に記入して下さい。</t>
    <rPh sb="1" eb="3">
      <t>エダバン</t>
    </rPh>
    <rPh sb="5" eb="6">
      <t>ケタ</t>
    </rPh>
    <rPh sb="8" eb="10">
      <t>セイカク</t>
    </rPh>
    <rPh sb="11" eb="13">
      <t>キニュウ</t>
    </rPh>
    <rPh sb="15" eb="16">
      <t>クダ</t>
    </rPh>
    <phoneticPr fontId="2"/>
  </si>
  <si>
    <t>請負金額</t>
    <rPh sb="0" eb="2">
      <t>ウケオイ</t>
    </rPh>
    <rPh sb="2" eb="4">
      <t>キンガク</t>
    </rPh>
    <phoneticPr fontId="2"/>
  </si>
  <si>
    <t>（C）</t>
    <phoneticPr fontId="2"/>
  </si>
  <si>
    <t>※工事コードがない場合、平常通り支払いできない場合があります。</t>
    <rPh sb="1" eb="3">
      <t>コウジ</t>
    </rPh>
    <rPh sb="9" eb="11">
      <t>バアイ</t>
    </rPh>
    <rPh sb="12" eb="14">
      <t>ヘイジョウ</t>
    </rPh>
    <rPh sb="14" eb="15">
      <t>トオ</t>
    </rPh>
    <rPh sb="16" eb="18">
      <t>シハラ</t>
    </rPh>
    <rPh sb="23" eb="25">
      <t>バアイ</t>
    </rPh>
    <phoneticPr fontId="2"/>
  </si>
  <si>
    <t>４．</t>
    <phoneticPr fontId="2"/>
  </si>
  <si>
    <t>注文書の発行がある場合は発注No.（3桁）を記入下さい。</t>
    <rPh sb="0" eb="3">
      <t>チュウモンショ</t>
    </rPh>
    <rPh sb="4" eb="6">
      <t>ハッコウ</t>
    </rPh>
    <rPh sb="9" eb="11">
      <t>バアイ</t>
    </rPh>
    <rPh sb="12" eb="14">
      <t>ハッチュウ</t>
    </rPh>
    <rPh sb="19" eb="20">
      <t>ケタ</t>
    </rPh>
    <rPh sb="22" eb="24">
      <t>キニュウ</t>
    </rPh>
    <rPh sb="24" eb="25">
      <t>クダ</t>
    </rPh>
    <phoneticPr fontId="2"/>
  </si>
  <si>
    <t>５．</t>
    <phoneticPr fontId="2"/>
  </si>
  <si>
    <t>太黒枠内のみ記入下さい。</t>
    <rPh sb="0" eb="1">
      <t>フト</t>
    </rPh>
    <rPh sb="1" eb="3">
      <t>クロワク</t>
    </rPh>
    <rPh sb="3" eb="4">
      <t>ナイ</t>
    </rPh>
    <rPh sb="6" eb="8">
      <t>キニュウ</t>
    </rPh>
    <rPh sb="8" eb="9">
      <t>クダ</t>
    </rPh>
    <phoneticPr fontId="2"/>
  </si>
  <si>
    <t>工 事 担 当 者</t>
    <phoneticPr fontId="2"/>
  </si>
  <si>
    <t>請求残高</t>
    <rPh sb="0" eb="2">
      <t>セイキュウ</t>
    </rPh>
    <rPh sb="2" eb="4">
      <t>ザンダカ</t>
    </rPh>
    <phoneticPr fontId="2"/>
  </si>
  <si>
    <t>工 事 確 認 検 査 日</t>
    <rPh sb="0" eb="1">
      <t>コウ</t>
    </rPh>
    <rPh sb="2" eb="3">
      <t>コト</t>
    </rPh>
    <rPh sb="4" eb="5">
      <t>カク</t>
    </rPh>
    <rPh sb="6" eb="7">
      <t>ニン</t>
    </rPh>
    <rPh sb="8" eb="9">
      <t>ケン</t>
    </rPh>
    <rPh sb="10" eb="11">
      <t>サ</t>
    </rPh>
    <rPh sb="12" eb="13">
      <t>ヒ</t>
    </rPh>
    <phoneticPr fontId="2"/>
  </si>
  <si>
    <t>確認者</t>
    <rPh sb="0" eb="2">
      <t>カクニン</t>
    </rPh>
    <rPh sb="2" eb="3">
      <t>シャ</t>
    </rPh>
    <phoneticPr fontId="2"/>
  </si>
  <si>
    <t>リーベグ</t>
    <phoneticPr fontId="2"/>
  </si>
  <si>
    <t>印</t>
    <rPh sb="0" eb="1">
      <t>イン</t>
    </rPh>
    <phoneticPr fontId="2"/>
  </si>
  <si>
    <t>記</t>
    <rPh sb="0" eb="1">
      <t>キ</t>
    </rPh>
    <phoneticPr fontId="2"/>
  </si>
  <si>
    <t>備　　考</t>
    <rPh sb="0" eb="1">
      <t>ビ</t>
    </rPh>
    <rPh sb="3" eb="4">
      <t>コウ</t>
    </rPh>
    <phoneticPr fontId="2"/>
  </si>
  <si>
    <t>(税抜）</t>
    <rPh sb="1" eb="2">
      <t>ゼイ</t>
    </rPh>
    <rPh sb="2" eb="3">
      <t>ヌ</t>
    </rPh>
    <phoneticPr fontId="2"/>
  </si>
  <si>
    <t>協 力 会 社</t>
    <rPh sb="0" eb="1">
      <t>キョウ</t>
    </rPh>
    <rPh sb="2" eb="3">
      <t>チカラ</t>
    </rPh>
    <rPh sb="4" eb="5">
      <t>カイ</t>
    </rPh>
    <rPh sb="6" eb="7">
      <t>シャ</t>
    </rPh>
    <phoneticPr fontId="2"/>
  </si>
  <si>
    <t>(税込）</t>
    <rPh sb="1" eb="2">
      <t>ゼイ</t>
    </rPh>
    <rPh sb="2" eb="3">
      <t>コ</t>
    </rPh>
    <phoneticPr fontId="2"/>
  </si>
  <si>
    <t>事</t>
    <rPh sb="0" eb="1">
      <t>ジ</t>
    </rPh>
    <phoneticPr fontId="2"/>
  </si>
  <si>
    <t xml:space="preserve"> 支払条件</t>
    <rPh sb="1" eb="3">
      <t>シハライ</t>
    </rPh>
    <rPh sb="3" eb="5">
      <t>ジョウケン</t>
    </rPh>
    <phoneticPr fontId="2"/>
  </si>
  <si>
    <t>請求回数</t>
    <rPh sb="0" eb="2">
      <t>セイキュウ</t>
    </rPh>
    <rPh sb="2" eb="4">
      <t>カイスウ</t>
    </rPh>
    <phoneticPr fontId="2"/>
  </si>
  <si>
    <t>今回出来高(％)</t>
    <rPh sb="0" eb="2">
      <t>コンカイ</t>
    </rPh>
    <rPh sb="2" eb="5">
      <t>デキダカ</t>
    </rPh>
    <phoneticPr fontId="2"/>
  </si>
  <si>
    <t>累計出来高(％)</t>
    <rPh sb="0" eb="2">
      <t>ルイケイ</t>
    </rPh>
    <rPh sb="2" eb="5">
      <t>デキダカ</t>
    </rPh>
    <phoneticPr fontId="2"/>
  </si>
  <si>
    <t>※累計出来高が１００％となった際には上記記載のこと</t>
    <rPh sb="1" eb="3">
      <t>ルイケイ</t>
    </rPh>
    <rPh sb="3" eb="6">
      <t>デキダカ</t>
    </rPh>
    <rPh sb="15" eb="16">
      <t>サイ</t>
    </rPh>
    <rPh sb="18" eb="20">
      <t>ジョウキ</t>
    </rPh>
    <rPh sb="20" eb="22">
      <t>キサイ</t>
    </rPh>
    <phoneticPr fontId="2"/>
  </si>
  <si>
    <t>現金:</t>
    <rPh sb="0" eb="2">
      <t>ゲンキン</t>
    </rPh>
    <phoneticPr fontId="2"/>
  </si>
  <si>
    <t>手形：</t>
    <rPh sb="0" eb="2">
      <t>テガタ</t>
    </rPh>
    <phoneticPr fontId="2"/>
  </si>
  <si>
    <t>ｻｲﾄ：</t>
    <phoneticPr fontId="2"/>
  </si>
  <si>
    <t>日</t>
    <rPh sb="0" eb="1">
      <t>ニチ</t>
    </rPh>
    <phoneticPr fontId="2"/>
  </si>
  <si>
    <t>保留金:</t>
    <rPh sb="0" eb="2">
      <t>ホリュウ</t>
    </rPh>
    <rPh sb="2" eb="3">
      <t>キン</t>
    </rPh>
    <phoneticPr fontId="2"/>
  </si>
  <si>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2"/>
  </si>
  <si>
    <t>本請求に依る債権は、貴社の書面による承諾なしに第三者へ譲渡しません。</t>
    <rPh sb="0" eb="1">
      <t>ホン</t>
    </rPh>
    <rPh sb="1" eb="3">
      <t>セイキュウ</t>
    </rPh>
    <rPh sb="4" eb="5">
      <t>ヨ</t>
    </rPh>
    <rPh sb="6" eb="8">
      <t>サイケン</t>
    </rPh>
    <rPh sb="10" eb="12">
      <t>キシャ</t>
    </rPh>
    <rPh sb="13" eb="15">
      <t>ショメン</t>
    </rPh>
    <rPh sb="18" eb="20">
      <t>ショウダク</t>
    </rPh>
    <rPh sb="23" eb="24">
      <t>ダイ</t>
    </rPh>
    <rPh sb="24" eb="26">
      <t>サンシャ</t>
    </rPh>
    <rPh sb="27" eb="29">
      <t>ジョウト</t>
    </rPh>
    <phoneticPr fontId="2"/>
  </si>
  <si>
    <t>FORM№</t>
    <phoneticPr fontId="2"/>
  </si>
  <si>
    <t>A2.02</t>
    <phoneticPr fontId="2"/>
  </si>
  <si>
    <t>　請　　求　　書　　A　</t>
    <phoneticPr fontId="2"/>
  </si>
  <si>
    <t>経理処理欄</t>
    <rPh sb="0" eb="2">
      <t>ケイリ</t>
    </rPh>
    <rPh sb="2" eb="4">
      <t>ショリ</t>
    </rPh>
    <rPh sb="4" eb="5">
      <t>ラン</t>
    </rPh>
    <phoneticPr fontId="2"/>
  </si>
  <si>
    <t>工 事 担 当 者</t>
    <rPh sb="0" eb="1">
      <t>コウ</t>
    </rPh>
    <rPh sb="2" eb="3">
      <t>コト</t>
    </rPh>
    <rPh sb="4" eb="5">
      <t>タン</t>
    </rPh>
    <rPh sb="6" eb="7">
      <t>トウ</t>
    </rPh>
    <rPh sb="8" eb="9">
      <t>シャ</t>
    </rPh>
    <phoneticPr fontId="2"/>
  </si>
  <si>
    <t>支払期日</t>
    <rPh sb="0" eb="2">
      <t>シハライ</t>
    </rPh>
    <rPh sb="2" eb="4">
      <t>キジツ</t>
    </rPh>
    <phoneticPr fontId="2"/>
  </si>
  <si>
    <t>決</t>
    <rPh sb="0" eb="1">
      <t>ケツ</t>
    </rPh>
    <phoneticPr fontId="2"/>
  </si>
  <si>
    <t>検　　印</t>
    <rPh sb="0" eb="1">
      <t>ケン</t>
    </rPh>
    <rPh sb="3" eb="4">
      <t>イン</t>
    </rPh>
    <phoneticPr fontId="2"/>
  </si>
  <si>
    <t>経</t>
    <rPh sb="0" eb="1">
      <t>キョウ</t>
    </rPh>
    <phoneticPr fontId="2"/>
  </si>
  <si>
    <t>検　　　印</t>
    <rPh sb="0" eb="1">
      <t>ケン</t>
    </rPh>
    <rPh sb="4" eb="5">
      <t>イン</t>
    </rPh>
    <phoneticPr fontId="2"/>
  </si>
  <si>
    <t>入</t>
    <rPh sb="0" eb="1">
      <t>ニュウ</t>
    </rPh>
    <phoneticPr fontId="2"/>
  </si>
  <si>
    <t>本請求に依る債権は、貴社の書面による承諾なしに</t>
  </si>
  <si>
    <t>　　　　　　　　　　　　　　　　　　第三者へ譲渡しません。</t>
    <rPh sb="18" eb="19">
      <t>ダイ</t>
    </rPh>
    <rPh sb="19" eb="21">
      <t>サンシャ</t>
    </rPh>
    <rPh sb="22" eb="24">
      <t>ジョウト</t>
    </rPh>
    <phoneticPr fontId="2"/>
  </si>
  <si>
    <t>裁</t>
    <rPh sb="0" eb="1">
      <t>サイ</t>
    </rPh>
    <phoneticPr fontId="2"/>
  </si>
  <si>
    <t>理</t>
    <rPh sb="0" eb="1">
      <t>リ</t>
    </rPh>
    <phoneticPr fontId="2"/>
  </si>
  <si>
    <t>力</t>
    <rPh sb="0" eb="1">
      <t>リョク</t>
    </rPh>
    <phoneticPr fontId="2"/>
  </si>
  <si>
    <t>請求者→リーベグ（経理部）</t>
    <rPh sb="0" eb="3">
      <t>セイキュウシャ</t>
    </rPh>
    <rPh sb="9" eb="11">
      <t>ケイリ</t>
    </rPh>
    <rPh sb="11" eb="12">
      <t>ブ</t>
    </rPh>
    <phoneticPr fontId="2"/>
  </si>
  <si>
    <t>請求者控え</t>
    <rPh sb="0" eb="3">
      <t>セイキュウシャ</t>
    </rPh>
    <rPh sb="3" eb="4">
      <t>ヒカ</t>
    </rPh>
    <phoneticPr fontId="2"/>
  </si>
  <si>
    <t>ver.</t>
    <phoneticPr fontId="2"/>
  </si>
  <si>
    <t>更新年月日</t>
    <rPh sb="0" eb="2">
      <t>コウシン</t>
    </rPh>
    <rPh sb="2" eb="5">
      <t>ネンガッピ</t>
    </rPh>
    <phoneticPr fontId="2"/>
  </si>
  <si>
    <t>変更内容</t>
    <rPh sb="0" eb="2">
      <t>ヘンコウ</t>
    </rPh>
    <rPh sb="2" eb="4">
      <t>ナイヨウ</t>
    </rPh>
    <phoneticPr fontId="2"/>
  </si>
  <si>
    <t>A1.00</t>
    <phoneticPr fontId="2"/>
  </si>
  <si>
    <t>新規書式作成</t>
    <rPh sb="0" eb="2">
      <t>シンキ</t>
    </rPh>
    <rPh sb="2" eb="4">
      <t>ショシキ</t>
    </rPh>
    <rPh sb="4" eb="6">
      <t>サクセイ</t>
    </rPh>
    <phoneticPr fontId="2"/>
  </si>
  <si>
    <t>A1.01</t>
    <phoneticPr fontId="2"/>
  </si>
  <si>
    <t>入力シート⑦注文番号３桁が入ロできないエラーを訂正</t>
    <rPh sb="0" eb="2">
      <t>ニュウリョク</t>
    </rPh>
    <rPh sb="6" eb="8">
      <t>チュウモン</t>
    </rPh>
    <rPh sb="8" eb="10">
      <t>バンゴウ</t>
    </rPh>
    <rPh sb="11" eb="12">
      <t>ケタ</t>
    </rPh>
    <rPh sb="13" eb="14">
      <t>ニュウ</t>
    </rPh>
    <rPh sb="23" eb="25">
      <t>テイセイ</t>
    </rPh>
    <phoneticPr fontId="2"/>
  </si>
  <si>
    <t>A1.02</t>
    <phoneticPr fontId="2"/>
  </si>
  <si>
    <t>工事番号を5桁に変更</t>
    <rPh sb="0" eb="2">
      <t>コウジ</t>
    </rPh>
    <rPh sb="2" eb="4">
      <t>バンゴウ</t>
    </rPh>
    <rPh sb="6" eb="7">
      <t>ケタ</t>
    </rPh>
    <rPh sb="8" eb="10">
      <t>ヘンコウ</t>
    </rPh>
    <phoneticPr fontId="2"/>
  </si>
  <si>
    <t>A2.00</t>
    <phoneticPr fontId="2"/>
  </si>
  <si>
    <t>弊社システム変更に伴いシート変更</t>
    <rPh sb="0" eb="2">
      <t>ヘイシャ</t>
    </rPh>
    <rPh sb="6" eb="8">
      <t>ヘンコウ</t>
    </rPh>
    <rPh sb="9" eb="10">
      <t>トモナ</t>
    </rPh>
    <rPh sb="14" eb="16">
      <t>ヘンコウ</t>
    </rPh>
    <phoneticPr fontId="2"/>
  </si>
  <si>
    <t>A2.01</t>
    <phoneticPr fontId="2"/>
  </si>
  <si>
    <t>微修正</t>
    <rPh sb="0" eb="3">
      <t>ビシュウセイ</t>
    </rPh>
    <phoneticPr fontId="2"/>
  </si>
  <si>
    <t>A2.03</t>
    <phoneticPr fontId="2"/>
  </si>
  <si>
    <t>請負金額未記入時に数式エラーが発生する症状を訂正</t>
    <rPh sb="0" eb="2">
      <t>ウケオイ</t>
    </rPh>
    <rPh sb="2" eb="4">
      <t>キンガク</t>
    </rPh>
    <rPh sb="4" eb="7">
      <t>ミキニュウ</t>
    </rPh>
    <rPh sb="7" eb="8">
      <t>ジ</t>
    </rPh>
    <rPh sb="9" eb="11">
      <t>スウシキ</t>
    </rPh>
    <rPh sb="15" eb="17">
      <t>ハッセイ</t>
    </rPh>
    <rPh sb="19" eb="21">
      <t>ショウジョウ</t>
    </rPh>
    <rPh sb="22" eb="24">
      <t>テイセイ</t>
    </rPh>
    <phoneticPr fontId="2"/>
  </si>
  <si>
    <t>A2.03</t>
  </si>
  <si>
    <t>入力シート請求残高計算式修正・入力必須項目修正</t>
    <rPh sb="0" eb="2">
      <t>ニュウリョク</t>
    </rPh>
    <rPh sb="5" eb="7">
      <t>セイキュウ</t>
    </rPh>
    <rPh sb="7" eb="9">
      <t>ザンダカ</t>
    </rPh>
    <rPh sb="9" eb="11">
      <t>ケイサン</t>
    </rPh>
    <rPh sb="11" eb="12">
      <t>シキ</t>
    </rPh>
    <rPh sb="12" eb="14">
      <t>シュウセイ</t>
    </rPh>
    <rPh sb="15" eb="17">
      <t>ニュウリョク</t>
    </rPh>
    <rPh sb="17" eb="19">
      <t>ヒッス</t>
    </rPh>
    <rPh sb="19" eb="21">
      <t>コウモク</t>
    </rPh>
    <rPh sb="21" eb="23">
      <t>シュウセイ</t>
    </rPh>
    <phoneticPr fontId="2"/>
  </si>
  <si>
    <t>⑥適格請求書発行事業者登録番号（インボイス№）</t>
    <rPh sb="1" eb="3">
      <t>テキカク</t>
    </rPh>
    <rPh sb="3" eb="6">
      <t>セイキュウショ</t>
    </rPh>
    <rPh sb="6" eb="8">
      <t>ハッコウ</t>
    </rPh>
    <rPh sb="8" eb="11">
      <t>ジギョウシャ</t>
    </rPh>
    <rPh sb="11" eb="13">
      <t>トウロク</t>
    </rPh>
    <rPh sb="13" eb="15">
      <t>バンゴウ</t>
    </rPh>
    <phoneticPr fontId="2"/>
  </si>
  <si>
    <t>ｲﾝﾎﾞｲｽ№</t>
    <phoneticPr fontId="2"/>
  </si>
  <si>
    <t>A3.00</t>
    <phoneticPr fontId="2"/>
  </si>
  <si>
    <t>ｲﾝﾎﾞｲｽ番号入力箇所追加</t>
    <rPh sb="6" eb="8">
      <t>バンゴウ</t>
    </rPh>
    <rPh sb="8" eb="12">
      <t>ニュウリョクカショ</t>
    </rPh>
    <rPh sb="12" eb="14">
      <t>ツイカ</t>
    </rPh>
    <phoneticPr fontId="2"/>
  </si>
  <si>
    <t>A3.01</t>
    <phoneticPr fontId="2"/>
  </si>
  <si>
    <t>数式修正</t>
    <rPh sb="0" eb="2">
      <t>スウシキ</t>
    </rPh>
    <rPh sb="2" eb="4">
      <t>シュウセイ</t>
    </rPh>
    <phoneticPr fontId="2"/>
  </si>
  <si>
    <t>A3.02</t>
    <phoneticPr fontId="2"/>
  </si>
  <si>
    <t>ｲﾝﾎﾞｲｽ番号表記修正</t>
    <rPh sb="6" eb="8">
      <t>バンゴウ</t>
    </rPh>
    <rPh sb="8" eb="12">
      <t>ヒョウキシュウセイ</t>
    </rPh>
    <phoneticPr fontId="2"/>
  </si>
  <si>
    <t>適格請求書発行事業者登録番号</t>
    <rPh sb="0" eb="2">
      <t>テキカク</t>
    </rPh>
    <rPh sb="2" eb="5">
      <t>セイキュウショ</t>
    </rPh>
    <rPh sb="5" eb="7">
      <t>ハッコウ</t>
    </rPh>
    <rPh sb="7" eb="10">
      <t>ジギョウシャ</t>
    </rPh>
    <rPh sb="10" eb="14">
      <t>トウロクバンゴウ</t>
    </rPh>
    <phoneticPr fontId="2"/>
  </si>
  <si>
    <t>A3.03</t>
    <phoneticPr fontId="2"/>
  </si>
  <si>
    <t>発注№（3→5桁）</t>
    <rPh sb="0" eb="2">
      <t>ハッチュウ</t>
    </rPh>
    <rPh sb="7" eb="8">
      <t>ケタ</t>
    </rPh>
    <phoneticPr fontId="2"/>
  </si>
  <si>
    <t>A4.00</t>
    <phoneticPr fontId="2"/>
  </si>
  <si>
    <t>入力フォーム一新</t>
    <rPh sb="0" eb="2">
      <t>ニュウリョク</t>
    </rPh>
    <rPh sb="6" eb="8">
      <t>イッシン</t>
    </rPh>
    <phoneticPr fontId="2"/>
  </si>
  <si>
    <t>3～4桁の御社のコード番号をご入力ください。</t>
    <rPh sb="3" eb="4">
      <t>ケタ</t>
    </rPh>
    <rPh sb="5" eb="7">
      <t>オンシャ</t>
    </rPh>
    <rPh sb="11" eb="13">
      <t>バンゴウ</t>
    </rPh>
    <rPh sb="15" eb="17">
      <t>ニュウリョク</t>
    </rPh>
    <phoneticPr fontId="2"/>
  </si>
  <si>
    <t>※取引先コードが不明な場合、工事担当者か弊社（0798-62-1666）までお問い合わせ下さい。</t>
    <rPh sb="1" eb="4">
      <t>トリヒキサキ</t>
    </rPh>
    <rPh sb="8" eb="10">
      <t>フメイ</t>
    </rPh>
    <rPh sb="11" eb="13">
      <t>バアイ</t>
    </rPh>
    <rPh sb="14" eb="16">
      <t>コウジ</t>
    </rPh>
    <rPh sb="16" eb="19">
      <t>タントウシャ</t>
    </rPh>
    <rPh sb="20" eb="22">
      <t>ヘイシャ</t>
    </rPh>
    <rPh sb="39" eb="40">
      <t>ト</t>
    </rPh>
    <rPh sb="41" eb="42">
      <t>ア</t>
    </rPh>
    <rPh sb="44" eb="45">
      <t>クダ</t>
    </rPh>
    <phoneticPr fontId="2"/>
  </si>
  <si>
    <t>工事を識別する情報を入力してください。（注文書がある場合は転記ください。）</t>
    <rPh sb="0" eb="2">
      <t>コウジ</t>
    </rPh>
    <rPh sb="3" eb="5">
      <t>シキベツ</t>
    </rPh>
    <rPh sb="7" eb="9">
      <t>ジョウホウ</t>
    </rPh>
    <rPh sb="10" eb="12">
      <t>ニュウリョク</t>
    </rPh>
    <rPh sb="20" eb="23">
      <t>チュウモンショ</t>
    </rPh>
    <rPh sb="26" eb="28">
      <t>バアイ</t>
    </rPh>
    <rPh sb="29" eb="31">
      <t>テンキ</t>
    </rPh>
    <phoneticPr fontId="2"/>
  </si>
  <si>
    <t>今回請求金額（E）</t>
    <rPh sb="0" eb="2">
      <t>コンカイ</t>
    </rPh>
    <rPh sb="2" eb="4">
      <t>セイキュウ</t>
    </rPh>
    <rPh sb="4" eb="6">
      <t>キンガク</t>
    </rPh>
    <phoneticPr fontId="2"/>
  </si>
  <si>
    <t>（E）</t>
    <phoneticPr fontId="2"/>
  </si>
  <si>
    <t>（D）</t>
    <phoneticPr fontId="2"/>
  </si>
  <si>
    <t>(F)</t>
    <phoneticPr fontId="2"/>
  </si>
  <si>
    <t>累計請求済金額（D）</t>
    <rPh sb="0" eb="2">
      <t>ルイケイ</t>
    </rPh>
    <rPh sb="2" eb="4">
      <t>セイキュウ</t>
    </rPh>
    <rPh sb="4" eb="5">
      <t>ズ</t>
    </rPh>
    <rPh sb="5" eb="7">
      <t>キンガク</t>
    </rPh>
    <phoneticPr fontId="2"/>
  </si>
  <si>
    <t>累計請求済金額</t>
    <rPh sb="0" eb="2">
      <t>ルイケイ</t>
    </rPh>
    <rPh sb="2" eb="4">
      <t>セイキュウ</t>
    </rPh>
    <rPh sb="4" eb="5">
      <t>スミ</t>
    </rPh>
    <rPh sb="5" eb="6">
      <t>キン</t>
    </rPh>
    <rPh sb="6" eb="7">
      <t>ガク</t>
    </rPh>
    <phoneticPr fontId="2"/>
  </si>
  <si>
    <t>今回請求金額</t>
    <rPh sb="0" eb="2">
      <t>コンカイ</t>
    </rPh>
    <rPh sb="2" eb="4">
      <t>セイキュウ</t>
    </rPh>
    <rPh sb="4" eb="5">
      <t>キン</t>
    </rPh>
    <rPh sb="5" eb="6">
      <t>ガク</t>
    </rPh>
    <phoneticPr fontId="2"/>
  </si>
  <si>
    <t>A4.02</t>
    <phoneticPr fontId="2"/>
  </si>
  <si>
    <t>計算式1部修正</t>
    <rPh sb="0" eb="2">
      <t>ケイサン</t>
    </rPh>
    <rPh sb="2" eb="3">
      <t>シキ</t>
    </rPh>
    <rPh sb="4" eb="5">
      <t>ブ</t>
    </rPh>
    <rPh sb="5" eb="7">
      <t>シュウセイ</t>
    </rPh>
    <phoneticPr fontId="2"/>
  </si>
  <si>
    <t>A5.00</t>
    <phoneticPr fontId="2"/>
  </si>
  <si>
    <t>機器・器具工事</t>
  </si>
  <si>
    <t>保温工事</t>
  </si>
  <si>
    <t>ﾀﾞｲﾔﾓﾝﾄﾞｺｱ工事</t>
  </si>
  <si>
    <t>水槽関連工事</t>
  </si>
  <si>
    <t>消火設備工事</t>
  </si>
  <si>
    <t>上下水道引込工事</t>
  </si>
  <si>
    <t>上水道引込工事</t>
  </si>
  <si>
    <t>下水道引込工事</t>
  </si>
  <si>
    <t>撤去工事</t>
  </si>
  <si>
    <t>設備調査診断費</t>
  </si>
  <si>
    <t>調査費</t>
  </si>
  <si>
    <t>配管洗浄工事</t>
  </si>
  <si>
    <t>配管更生工事</t>
  </si>
  <si>
    <t>空調工事</t>
  </si>
  <si>
    <t>冷媒配管工事</t>
  </si>
  <si>
    <t>空調機器設備工事</t>
  </si>
  <si>
    <t>計装工事</t>
  </si>
  <si>
    <t>換気設備工事</t>
  </si>
  <si>
    <t>ﾀﾞｸﾄ工事</t>
  </si>
  <si>
    <t>ｶﾞｽ工事</t>
  </si>
  <si>
    <t>ｵﾌﾟｼｮﾝ工事</t>
  </si>
  <si>
    <t>緊急対応工事</t>
  </si>
  <si>
    <t>電気工事</t>
  </si>
  <si>
    <t>建築工事</t>
  </si>
  <si>
    <t>大工工事</t>
  </si>
  <si>
    <t>内装工事</t>
  </si>
  <si>
    <t>左官工事</t>
  </si>
  <si>
    <t>ﾀｲﾙ･石工事</t>
  </si>
  <si>
    <t>ﾌﾞﾛｯｸ工事</t>
  </si>
  <si>
    <t>塗装工事</t>
  </si>
  <si>
    <t>防水工事</t>
  </si>
  <si>
    <t>植栽工事</t>
  </si>
  <si>
    <t>美装工事</t>
  </si>
  <si>
    <t>土工工事</t>
  </si>
  <si>
    <t>舗装工事</t>
  </si>
  <si>
    <t>外構工事</t>
  </si>
  <si>
    <t>架設足場工事</t>
  </si>
  <si>
    <t>共通仮設工事</t>
  </si>
  <si>
    <t>仮設工事</t>
  </si>
  <si>
    <t>屋外配管工事</t>
    <phoneticPr fontId="2"/>
  </si>
  <si>
    <t>配管工事</t>
    <phoneticPr fontId="2"/>
  </si>
  <si>
    <t>新井</t>
    <rPh sb="0" eb="2">
      <t>アライ</t>
    </rPh>
    <phoneticPr fontId="2"/>
  </si>
  <si>
    <t>長瀬</t>
    <rPh sb="0" eb="2">
      <t>ナガセ</t>
    </rPh>
    <phoneticPr fontId="2"/>
  </si>
  <si>
    <t>島田</t>
    <rPh sb="0" eb="2">
      <t>シマダ</t>
    </rPh>
    <phoneticPr fontId="2"/>
  </si>
  <si>
    <t>福原（カンプロ工事担当者）</t>
    <rPh sb="0" eb="2">
      <t>フクハラ</t>
    </rPh>
    <rPh sb="7" eb="9">
      <t>コウジ</t>
    </rPh>
    <rPh sb="9" eb="12">
      <t>タントウシャ</t>
    </rPh>
    <phoneticPr fontId="2"/>
  </si>
  <si>
    <t>※リーベグ登録番号はT4-1400-0103-4351です。</t>
    <rPh sb="5" eb="9">
      <t>トウロクバンゴウ</t>
    </rPh>
    <phoneticPr fontId="2"/>
  </si>
  <si>
    <t>　※注文書を交わして無い場合でも、担当者と決めた取決金額があればその金額(税抜)を記入して下さい。</t>
    <phoneticPr fontId="2"/>
  </si>
  <si>
    <r>
      <rPr>
        <b/>
        <u/>
        <sz val="11"/>
        <color rgb="FF0070C0"/>
        <rFont val="ＭＳ Ｐゴシック"/>
        <family val="3"/>
        <charset val="128"/>
      </rPr>
      <t>ドロップダウンリストより請負された工種を選択</t>
    </r>
    <r>
      <rPr>
        <b/>
        <sz val="11"/>
        <color rgb="FF0070C0"/>
        <rFont val="ＭＳ Ｐゴシック"/>
        <family val="3"/>
        <charset val="128"/>
      </rPr>
      <t>してください。</t>
    </r>
    <rPh sb="12" eb="14">
      <t>ウケオイ</t>
    </rPh>
    <rPh sb="17" eb="19">
      <t>コウシュ</t>
    </rPh>
    <rPh sb="20" eb="22">
      <t>センタク</t>
    </rPh>
    <phoneticPr fontId="2"/>
  </si>
  <si>
    <t>入力項目　</t>
    <rPh sb="0" eb="1">
      <t>ニュウ</t>
    </rPh>
    <rPh sb="1" eb="2">
      <t>リョク</t>
    </rPh>
    <rPh sb="2" eb="4">
      <t>コウモク</t>
    </rPh>
    <phoneticPr fontId="2"/>
  </si>
  <si>
    <t>工事種別ドロップダウン式に変更他インボイス対応修正</t>
    <rPh sb="0" eb="4">
      <t>コウジシュベツ</t>
    </rPh>
    <rPh sb="11" eb="12">
      <t>シキ</t>
    </rPh>
    <rPh sb="13" eb="15">
      <t>ヘンコウ</t>
    </rPh>
    <rPh sb="15" eb="16">
      <t>ホカ</t>
    </rPh>
    <rPh sb="21" eb="23">
      <t>タイオウ</t>
    </rPh>
    <rPh sb="23" eb="25">
      <t>シュウセイ</t>
    </rPh>
    <phoneticPr fontId="2"/>
  </si>
  <si>
    <t>物件名+工事名を記入下さい。　例【〇〇〇マンション 給水設備改修工事】</t>
    <rPh sb="0" eb="2">
      <t>ブッケン</t>
    </rPh>
    <rPh sb="2" eb="3">
      <t>メイ</t>
    </rPh>
    <rPh sb="4" eb="6">
      <t>コウジ</t>
    </rPh>
    <rPh sb="6" eb="7">
      <t>メイ</t>
    </rPh>
    <rPh sb="8" eb="10">
      <t>キニュウ</t>
    </rPh>
    <rPh sb="10" eb="11">
      <t>クダ</t>
    </rPh>
    <rPh sb="15" eb="16">
      <t>レイ</t>
    </rPh>
    <rPh sb="26" eb="28">
      <t>キュウスイ</t>
    </rPh>
    <rPh sb="28" eb="30">
      <t>セツビ</t>
    </rPh>
    <rPh sb="30" eb="32">
      <t>カイシュウ</t>
    </rPh>
    <rPh sb="32" eb="33">
      <t>コウ</t>
    </rPh>
    <phoneticPr fontId="2"/>
  </si>
  <si>
    <r>
      <t>※注文書が発行されている場合は</t>
    </r>
    <r>
      <rPr>
        <b/>
        <sz val="11"/>
        <color rgb="FFFF0000"/>
        <rFont val="ＭＳ Ｐゴシック"/>
        <family val="3"/>
        <charset val="128"/>
      </rPr>
      <t>発注№</t>
    </r>
    <r>
      <rPr>
        <b/>
        <sz val="11"/>
        <rFont val="ＭＳ Ｐゴシック"/>
        <family val="3"/>
        <charset val="128"/>
      </rPr>
      <t>を必ず入力して下さい。</t>
    </r>
    <rPh sb="1" eb="4">
      <t>チュウモンショ</t>
    </rPh>
    <rPh sb="5" eb="7">
      <t>ハッコウ</t>
    </rPh>
    <rPh sb="12" eb="14">
      <t>バアイ</t>
    </rPh>
    <rPh sb="15" eb="17">
      <t>ハッチュウ</t>
    </rPh>
    <rPh sb="19" eb="20">
      <t>カナラ</t>
    </rPh>
    <rPh sb="21" eb="23">
      <t>ニュウリョク</t>
    </rPh>
    <rPh sb="25" eb="26">
      <t>クダ</t>
    </rPh>
    <phoneticPr fontId="2"/>
  </si>
  <si>
    <t>※工事コードは、必ず入力して下さい。（不明な場合は現場担当者までお問い合わせください。）</t>
    <rPh sb="1" eb="3">
      <t>コウジ</t>
    </rPh>
    <rPh sb="8" eb="9">
      <t>カナラ</t>
    </rPh>
    <rPh sb="10" eb="12">
      <t>ニュウリョク</t>
    </rPh>
    <rPh sb="14" eb="15">
      <t>クダ</t>
    </rPh>
    <rPh sb="19" eb="21">
      <t>フメイ</t>
    </rPh>
    <rPh sb="22" eb="24">
      <t>バアイ</t>
    </rPh>
    <rPh sb="25" eb="27">
      <t>ゲンバ</t>
    </rPh>
    <rPh sb="27" eb="29">
      <t>タントウ</t>
    </rPh>
    <rPh sb="29" eb="30">
      <t>シャ</t>
    </rPh>
    <rPh sb="33" eb="34">
      <t>ト</t>
    </rPh>
    <rPh sb="35" eb="36">
      <t>ア</t>
    </rPh>
    <phoneticPr fontId="2"/>
  </si>
  <si>
    <r>
      <t>　　　（A)　取決金額　〈担当者と締結した金額）　</t>
    </r>
    <r>
      <rPr>
        <b/>
        <sz val="11"/>
        <color rgb="FFFF0000"/>
        <rFont val="ＭＳ Ｐゴシック"/>
        <family val="3"/>
        <charset val="128"/>
      </rPr>
      <t>※注文書</t>
    </r>
    <r>
      <rPr>
        <b/>
        <sz val="11"/>
        <rFont val="ＭＳ Ｐゴシック"/>
        <family val="3"/>
        <charset val="128"/>
      </rPr>
      <t>が発行されている場合は注文書に記載の注文金額</t>
    </r>
    <r>
      <rPr>
        <b/>
        <sz val="11"/>
        <color rgb="FF0070C0"/>
        <rFont val="ＭＳ Ｐゴシック"/>
        <family val="3"/>
        <charset val="128"/>
      </rPr>
      <t>　★金額未決の場合は『注文金額未決』を</t>
    </r>
    <r>
      <rPr>
        <b/>
        <u/>
        <sz val="11"/>
        <color rgb="FF0070C0"/>
        <rFont val="ＭＳ Ｐゴシック"/>
        <family val="3"/>
        <charset val="128"/>
      </rPr>
      <t>ドロップダウンリストより選択</t>
    </r>
    <r>
      <rPr>
        <b/>
        <sz val="11"/>
        <color rgb="FF0070C0"/>
        <rFont val="ＭＳ Ｐゴシック"/>
        <family val="3"/>
        <charset val="128"/>
      </rPr>
      <t>して下さい。</t>
    </r>
    <rPh sb="7" eb="9">
      <t>トリキメ</t>
    </rPh>
    <rPh sb="9" eb="11">
      <t>キンガク</t>
    </rPh>
    <rPh sb="13" eb="16">
      <t>タントウシャ</t>
    </rPh>
    <rPh sb="17" eb="19">
      <t>シケツ</t>
    </rPh>
    <rPh sb="21" eb="23">
      <t>キンガク</t>
    </rPh>
    <rPh sb="26" eb="29">
      <t>チュウモンショ</t>
    </rPh>
    <rPh sb="30" eb="32">
      <t>ハッコウ</t>
    </rPh>
    <rPh sb="37" eb="39">
      <t>バアイ</t>
    </rPh>
    <rPh sb="40" eb="43">
      <t>チュウモンショ</t>
    </rPh>
    <rPh sb="44" eb="46">
      <t>キサイ</t>
    </rPh>
    <rPh sb="47" eb="49">
      <t>チュウモン</t>
    </rPh>
    <rPh sb="49" eb="51">
      <t>キンガク</t>
    </rPh>
    <rPh sb="53" eb="55">
      <t>キンガク</t>
    </rPh>
    <rPh sb="55" eb="57">
      <t>ミケツ</t>
    </rPh>
    <rPh sb="58" eb="60">
      <t>バアイ</t>
    </rPh>
    <rPh sb="62" eb="64">
      <t>チュウモン</t>
    </rPh>
    <rPh sb="64" eb="66">
      <t>キンガク</t>
    </rPh>
    <rPh sb="66" eb="68">
      <t>ミケツ</t>
    </rPh>
    <rPh sb="82" eb="84">
      <t>センタク</t>
    </rPh>
    <rPh sb="86" eb="87">
      <t>クダ</t>
    </rPh>
    <phoneticPr fontId="2"/>
  </si>
  <si>
    <r>
      <rPr>
        <b/>
        <u/>
        <sz val="11"/>
        <color rgb="FF0070C0"/>
        <rFont val="ＭＳ Ｐゴシック"/>
        <family val="3"/>
        <charset val="128"/>
      </rPr>
      <t>ドロップダウンリストより選択</t>
    </r>
    <r>
      <rPr>
        <b/>
        <sz val="11"/>
        <color rgb="FF0070C0"/>
        <rFont val="ＭＳ Ｐゴシック"/>
        <family val="3"/>
        <charset val="128"/>
      </rPr>
      <t>してください。</t>
    </r>
    <rPh sb="12" eb="14">
      <t>センタク</t>
    </rPh>
    <phoneticPr fontId="2"/>
  </si>
  <si>
    <t>（B)　契約金額から増減があった場合、変更になった金額（±で増額・減額金額を入力して下さい。）</t>
    <rPh sb="4" eb="6">
      <t>ケイヤク</t>
    </rPh>
    <rPh sb="6" eb="8">
      <t>キンガク</t>
    </rPh>
    <rPh sb="10" eb="12">
      <t>ゾウゲン</t>
    </rPh>
    <rPh sb="16" eb="18">
      <t>バアイ</t>
    </rPh>
    <rPh sb="19" eb="21">
      <t>ヘンコウ</t>
    </rPh>
    <rPh sb="25" eb="27">
      <t>キンガク</t>
    </rPh>
    <rPh sb="30" eb="32">
      <t>ゾウガク</t>
    </rPh>
    <rPh sb="33" eb="35">
      <t>ゲンガク</t>
    </rPh>
    <rPh sb="35" eb="37">
      <t>キンガク</t>
    </rPh>
    <rPh sb="38" eb="40">
      <t>ニュウリョク</t>
    </rPh>
    <rPh sb="42" eb="43">
      <t>クダ</t>
    </rPh>
    <phoneticPr fontId="2"/>
  </si>
  <si>
    <r>
      <t>YYYY/MM/</t>
    </r>
    <r>
      <rPr>
        <b/>
        <sz val="11"/>
        <color rgb="FFFF0000"/>
        <rFont val="ＭＳ Ｐゴシック"/>
        <family val="3"/>
        <charset val="128"/>
      </rPr>
      <t>末日</t>
    </r>
    <r>
      <rPr>
        <b/>
        <sz val="11"/>
        <rFont val="ＭＳ Ｐゴシック"/>
        <family val="3"/>
        <charset val="128"/>
      </rPr>
      <t>　という形式で入力して下さい。</t>
    </r>
    <rPh sb="8" eb="10">
      <t>マツジツ</t>
    </rPh>
    <rPh sb="14" eb="16">
      <t>ケイシキ</t>
    </rPh>
    <rPh sb="17" eb="19">
      <t>ニュウリョク</t>
    </rPh>
    <rPh sb="21" eb="22">
      <t>クダ</t>
    </rPh>
    <phoneticPr fontId="2"/>
  </si>
  <si>
    <r>
      <t>　　※入力必須</t>
    </r>
    <r>
      <rPr>
        <b/>
        <sz val="11"/>
        <rFont val="ＭＳ Ｐゴシック"/>
        <family val="3"/>
        <charset val="128"/>
      </rPr>
      <t>（この工事について何回目の御請求となるかを御入力してください。）</t>
    </r>
    <rPh sb="3" eb="5">
      <t>ニュウリョク</t>
    </rPh>
    <rPh sb="5" eb="7">
      <t>ヒッスウ</t>
    </rPh>
    <rPh sb="10" eb="12">
      <t>コウジ</t>
    </rPh>
    <rPh sb="16" eb="19">
      <t>ナンカイメ</t>
    </rPh>
    <rPh sb="20" eb="23">
      <t>ゴセイキュウ</t>
    </rPh>
    <rPh sb="28" eb="29">
      <t>ゴ</t>
    </rPh>
    <rPh sb="29" eb="31">
      <t>ニュウリョク</t>
    </rPh>
    <phoneticPr fontId="2"/>
  </si>
  <si>
    <t>～～入力項目は以上です。～～</t>
    <phoneticPr fontId="2"/>
  </si>
  <si>
    <t>請求書専用アドレス　:　seikyu@re-beg.co.jp</t>
    <rPh sb="0" eb="2">
      <t>セイキュウ</t>
    </rPh>
    <rPh sb="2" eb="3">
      <t>ショ</t>
    </rPh>
    <rPh sb="3" eb="5">
      <t>センヨウ</t>
    </rPh>
    <phoneticPr fontId="2"/>
  </si>
  <si>
    <t>※累計出来高が１００％となる場合は、工事確認検査日を記入し、確認者協力業者欄に
記名・捺印をお願い致します。</t>
    <rPh sb="1" eb="3">
      <t>ルイケイ</t>
    </rPh>
    <rPh sb="3" eb="6">
      <t>デキダカ</t>
    </rPh>
    <rPh sb="14" eb="16">
      <t>バアイ</t>
    </rPh>
    <rPh sb="18" eb="20">
      <t>コウジ</t>
    </rPh>
    <rPh sb="20" eb="22">
      <t>カクニン</t>
    </rPh>
    <rPh sb="22" eb="25">
      <t>ケンサビ</t>
    </rPh>
    <rPh sb="26" eb="28">
      <t>キニュウ</t>
    </rPh>
    <rPh sb="30" eb="32">
      <t>カクニン</t>
    </rPh>
    <rPh sb="32" eb="33">
      <t>シャ</t>
    </rPh>
    <rPh sb="33" eb="35">
      <t>キョウリョク</t>
    </rPh>
    <rPh sb="35" eb="37">
      <t>ギョウシャ</t>
    </rPh>
    <rPh sb="37" eb="38">
      <t>ラン</t>
    </rPh>
    <phoneticPr fontId="2"/>
  </si>
  <si>
    <r>
      <rPr>
        <u/>
        <sz val="12"/>
        <rFont val="ＭＳ Ｐゴシック"/>
        <family val="3"/>
        <charset val="128"/>
      </rPr>
      <t>※メール送信後、改めての郵送は不要です。</t>
    </r>
    <r>
      <rPr>
        <b/>
        <sz val="12"/>
        <rFont val="ＭＳ Ｐゴシック"/>
        <family val="3"/>
        <charset val="128"/>
      </rPr>
      <t>御社フォームの請求書や明細伝票等がある場合</t>
    </r>
    <r>
      <rPr>
        <sz val="12"/>
        <rFont val="ＭＳ Ｐゴシック"/>
        <family val="3"/>
        <charset val="128"/>
      </rPr>
      <t>は
ご面倒をお掛け致しますが、これまで通りご郵送していただくようお願い致します。</t>
    </r>
    <rPh sb="4" eb="7">
      <t>ソウシンゴ</t>
    </rPh>
    <rPh sb="8" eb="9">
      <t>アラタ</t>
    </rPh>
    <rPh sb="12" eb="14">
      <t>ユウソウ</t>
    </rPh>
    <rPh sb="15" eb="17">
      <t>フヨウ</t>
    </rPh>
    <rPh sb="20" eb="22">
      <t>オンシャ</t>
    </rPh>
    <rPh sb="27" eb="30">
      <t>セイキュウショ</t>
    </rPh>
    <rPh sb="31" eb="33">
      <t>メイサイ</t>
    </rPh>
    <rPh sb="33" eb="35">
      <t>デンピョウ</t>
    </rPh>
    <rPh sb="35" eb="36">
      <t>トウ</t>
    </rPh>
    <rPh sb="39" eb="41">
      <t>バアイ</t>
    </rPh>
    <rPh sb="44" eb="46">
      <t>メンドウ</t>
    </rPh>
    <rPh sb="48" eb="49">
      <t>カ</t>
    </rPh>
    <rPh sb="50" eb="51">
      <t>イタ</t>
    </rPh>
    <rPh sb="60" eb="61">
      <t>トオ</t>
    </rPh>
    <rPh sb="63" eb="65">
      <t>ユウソウ</t>
    </rPh>
    <rPh sb="74" eb="75">
      <t>ネガ</t>
    </rPh>
    <rPh sb="76" eb="77">
      <t>イタ</t>
    </rPh>
    <phoneticPr fontId="2"/>
  </si>
  <si>
    <t>　※税率が混在する場合は税率別に請求書を分けて作成してください。</t>
    <rPh sb="2" eb="4">
      <t>ゼイリツ</t>
    </rPh>
    <phoneticPr fontId="2"/>
  </si>
  <si>
    <r>
      <t>『</t>
    </r>
    <r>
      <rPr>
        <b/>
        <sz val="11"/>
        <color rgb="FFFF0000"/>
        <rFont val="ＭＳ Ｐゴシック"/>
        <family val="3"/>
        <charset val="128"/>
      </rPr>
      <t>内税</t>
    </r>
    <r>
      <rPr>
        <b/>
        <sz val="11"/>
        <rFont val="ＭＳ Ｐゴシック"/>
        <family val="3"/>
        <charset val="128"/>
      </rPr>
      <t>の場合は</t>
    </r>
    <r>
      <rPr>
        <b/>
        <sz val="11"/>
        <color rgb="FFFF0000"/>
        <rFont val="ＭＳ Ｐゴシック"/>
        <family val="3"/>
        <charset val="128"/>
      </rPr>
      <t>1</t>
    </r>
    <r>
      <rPr>
        <b/>
        <sz val="11"/>
        <rFont val="ＭＳ Ｐゴシック"/>
        <family val="3"/>
        <charset val="128"/>
      </rPr>
      <t>を入力』、『</t>
    </r>
    <r>
      <rPr>
        <b/>
        <sz val="11"/>
        <color rgb="FFFF0000"/>
        <rFont val="ＭＳ Ｐゴシック"/>
        <family val="3"/>
        <charset val="128"/>
      </rPr>
      <t>税無</t>
    </r>
    <r>
      <rPr>
        <b/>
        <sz val="11"/>
        <rFont val="ＭＳ Ｐゴシック"/>
        <family val="3"/>
        <charset val="128"/>
      </rPr>
      <t>の場合は</t>
    </r>
    <r>
      <rPr>
        <b/>
        <sz val="11"/>
        <color rgb="FFFF0000"/>
        <rFont val="ＭＳ Ｐゴシック"/>
        <family val="3"/>
        <charset val="128"/>
      </rPr>
      <t>0</t>
    </r>
    <r>
      <rPr>
        <b/>
        <sz val="11"/>
        <rFont val="ＭＳ Ｐゴシック"/>
        <family val="3"/>
        <charset val="128"/>
      </rPr>
      <t>を入力』、『</t>
    </r>
    <r>
      <rPr>
        <b/>
        <sz val="11"/>
        <color rgb="FFFF0000"/>
        <rFont val="ＭＳ Ｐゴシック"/>
        <family val="3"/>
        <charset val="128"/>
      </rPr>
      <t>インボイス番号の無い請求書</t>
    </r>
    <r>
      <rPr>
        <b/>
        <sz val="11"/>
        <rFont val="ＭＳ Ｐゴシック"/>
        <family val="3"/>
        <charset val="128"/>
      </rPr>
      <t>の場合は、弊社負担額を差し引いた消費税相当額</t>
    </r>
    <r>
      <rPr>
        <b/>
        <sz val="11"/>
        <color rgb="FFFF0000"/>
        <rFont val="ＭＳ Ｐゴシック"/>
        <family val="3"/>
        <charset val="128"/>
      </rPr>
      <t>8％をお支払い</t>
    </r>
    <r>
      <rPr>
        <b/>
        <sz val="11"/>
        <rFont val="ＭＳ Ｐゴシック"/>
        <family val="3"/>
        <charset val="128"/>
      </rPr>
      <t>しますので</t>
    </r>
    <r>
      <rPr>
        <b/>
        <sz val="11"/>
        <color rgb="FFFF0000"/>
        <rFont val="ＭＳ Ｐゴシック"/>
        <family val="3"/>
        <charset val="128"/>
      </rPr>
      <t>8</t>
    </r>
    <r>
      <rPr>
        <b/>
        <sz val="11"/>
        <rFont val="ＭＳ Ｐゴシック"/>
        <family val="3"/>
        <charset val="128"/>
      </rPr>
      <t>をご入力下さい。』</t>
    </r>
    <rPh sb="1" eb="3">
      <t>ウチゼイ</t>
    </rPh>
    <rPh sb="4" eb="6">
      <t>バアイ</t>
    </rPh>
    <rPh sb="9" eb="11">
      <t>ニュウリョク</t>
    </rPh>
    <rPh sb="14" eb="16">
      <t>ゼイナシ</t>
    </rPh>
    <rPh sb="17" eb="19">
      <t>バアイ</t>
    </rPh>
    <rPh sb="22" eb="24">
      <t>ニュウリョク</t>
    </rPh>
    <rPh sb="35" eb="36">
      <t>ナシ</t>
    </rPh>
    <rPh sb="45" eb="47">
      <t>ヘイシャ</t>
    </rPh>
    <rPh sb="47" eb="49">
      <t>フタン</t>
    </rPh>
    <rPh sb="49" eb="50">
      <t>ガク</t>
    </rPh>
    <rPh sb="51" eb="52">
      <t>サ</t>
    </rPh>
    <rPh sb="53" eb="54">
      <t>ヒ</t>
    </rPh>
    <rPh sb="56" eb="59">
      <t>ショウヒゼイ</t>
    </rPh>
    <rPh sb="59" eb="61">
      <t>ソウトウ</t>
    </rPh>
    <rPh sb="61" eb="62">
      <t>ガク</t>
    </rPh>
    <rPh sb="66" eb="68">
      <t>シハラ</t>
    </rPh>
    <rPh sb="77" eb="79">
      <t>ニュウリョク</t>
    </rPh>
    <rPh sb="79" eb="80">
      <t>クダ</t>
    </rPh>
    <phoneticPr fontId="2"/>
  </si>
  <si>
    <t>　　　消費税</t>
    <rPh sb="3" eb="6">
      <t>ショウヒゼイ</t>
    </rPh>
    <phoneticPr fontId="2"/>
  </si>
  <si>
    <t xml:space="preserve">           請求金額（税込）</t>
    <rPh sb="11" eb="13">
      <t>セイキュウ</t>
    </rPh>
    <phoneticPr fontId="2"/>
  </si>
  <si>
    <t xml:space="preserve">           請求金額（税別）</t>
    <rPh sb="11" eb="13">
      <t>セイキュウ</t>
    </rPh>
    <rPh sb="13" eb="15">
      <t>キンガク</t>
    </rPh>
    <rPh sb="16" eb="18">
      <t>ゼイベツ</t>
    </rPh>
    <phoneticPr fontId="2"/>
  </si>
  <si>
    <t xml:space="preserve">           請求金額（税込）</t>
    <rPh sb="11" eb="13">
      <t>セイキュウ</t>
    </rPh>
    <rPh sb="13" eb="15">
      <t>キンガク</t>
    </rPh>
    <rPh sb="16" eb="18">
      <t>ゼイコミ</t>
    </rPh>
    <phoneticPr fontId="2"/>
  </si>
  <si>
    <t>A5.01</t>
    <phoneticPr fontId="2"/>
  </si>
  <si>
    <t>内税、免税事業者対応表記に修正</t>
    <rPh sb="0" eb="2">
      <t>ウチゼイ</t>
    </rPh>
    <rPh sb="3" eb="8">
      <t>メンゼイジギョウシャ</t>
    </rPh>
    <rPh sb="8" eb="10">
      <t>タイオウ</t>
    </rPh>
    <rPh sb="10" eb="12">
      <t>ヒョウキ</t>
    </rPh>
    <rPh sb="13" eb="15">
      <t>シュウセイ</t>
    </rPh>
    <phoneticPr fontId="2"/>
  </si>
  <si>
    <t>川端</t>
    <rPh sb="0" eb="2">
      <t>カワバタ</t>
    </rPh>
    <phoneticPr fontId="2"/>
  </si>
  <si>
    <t>永井</t>
    <rPh sb="0" eb="2">
      <t>ナガイ</t>
    </rPh>
    <phoneticPr fontId="2"/>
  </si>
  <si>
    <t>　　　【請求書（印刷シート）】をPDFデータにて下記のアドレスまでご送信ください。(押印不要です。）</t>
    <rPh sb="4" eb="7">
      <t>セイキュウショ</t>
    </rPh>
    <rPh sb="8" eb="10">
      <t>インサツ</t>
    </rPh>
    <rPh sb="24" eb="26">
      <t>カキ</t>
    </rPh>
    <rPh sb="34" eb="36">
      <t>ソウシン</t>
    </rPh>
    <rPh sb="42" eb="46">
      <t>オウインフヨウ</t>
    </rPh>
    <phoneticPr fontId="2"/>
  </si>
  <si>
    <t>A6.00</t>
    <phoneticPr fontId="2"/>
  </si>
  <si>
    <t>押印不要</t>
    <rPh sb="0" eb="2">
      <t>オウイン</t>
    </rPh>
    <rPh sb="2" eb="4">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</si>
</sst>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0_ "/>
    <numFmt numFmtId="178" formatCode="yyyy&quot;年&quot;m&quot;月&quot;d&quot;日&quot;;@"/>
    <numFmt numFmtId="179" formatCode="0_ "/>
    <numFmt numFmtId="180" formatCode="0.0%"/>
    <numFmt numFmtId="181" formatCode="&quot;(  &quot;yyyy&quot;年&quot;m&quot;月&quot;d&quot;日 )&quot;"/>
    <numFmt numFmtId="182" formatCode="#,##0;&quot;▲ &quot;#,##0"/>
    <numFmt numFmtId="183" formatCode="#0&quot;%&quot;"/>
    <numFmt numFmtId="184" formatCode="0.0"/>
    <numFmt numFmtId="185" formatCode="#"/>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u/>
      <sz val="11"/>
      <name val="ＭＳ Ｐ明朝"/>
      <family val="1"/>
      <charset val="128"/>
    </font>
    <font>
      <u/>
      <sz val="20"/>
      <name val="ＭＳ Ｐ明朝"/>
      <family val="1"/>
      <charset val="128"/>
    </font>
    <font>
      <sz val="8"/>
      <name val="ＭＳ Ｐ明朝"/>
      <family val="1"/>
      <charset val="128"/>
    </font>
    <font>
      <u val="double"/>
      <sz val="11"/>
      <name val="ＭＳ Ｐ明朝"/>
      <family val="1"/>
      <charset val="128"/>
    </font>
    <font>
      <sz val="12"/>
      <name val="ＭＳ Ｐ明朝"/>
      <family val="1"/>
      <charset val="128"/>
    </font>
    <font>
      <u/>
      <sz val="24"/>
      <name val="ＭＳ Ｐ明朝"/>
      <family val="1"/>
      <charset val="128"/>
    </font>
    <font>
      <sz val="18"/>
      <name val="ＭＳ Ｐ明朝"/>
      <family val="1"/>
      <charset val="128"/>
    </font>
    <font>
      <sz val="14"/>
      <name val="ＭＳ Ｐ明朝"/>
      <family val="1"/>
      <charset val="128"/>
    </font>
    <font>
      <sz val="10"/>
      <name val="ＭＳ Ｐ明朝"/>
      <family val="1"/>
      <charset val="128"/>
    </font>
    <font>
      <u/>
      <sz val="9"/>
      <name val="ＭＳ Ｐ明朝"/>
      <family val="1"/>
      <charset val="128"/>
    </font>
    <font>
      <sz val="14"/>
      <name val="ＭＳ Ｐゴシック"/>
      <family val="3"/>
      <charset val="128"/>
    </font>
    <font>
      <b/>
      <sz val="11"/>
      <name val="ＭＳ Ｐゴシック"/>
      <family val="3"/>
      <charset val="128"/>
    </font>
    <font>
      <sz val="11"/>
      <color indexed="9"/>
      <name val="ＭＳ Ｐゴシック"/>
      <family val="3"/>
      <charset val="128"/>
    </font>
    <font>
      <b/>
      <sz val="14"/>
      <color indexed="9"/>
      <name val="ＭＳ Ｐゴシック"/>
      <family val="3"/>
      <charset val="128"/>
    </font>
    <font>
      <sz val="11"/>
      <color indexed="22"/>
      <name val="ＭＳ Ｐゴシック"/>
      <family val="3"/>
      <charset val="128"/>
    </font>
    <font>
      <b/>
      <sz val="12"/>
      <color indexed="9"/>
      <name val="ＭＳ Ｐゴシック"/>
      <family val="3"/>
      <charset val="128"/>
    </font>
    <font>
      <sz val="16"/>
      <name val="ＭＳ Ｐ明朝"/>
      <family val="1"/>
      <charset val="128"/>
    </font>
    <font>
      <u/>
      <sz val="22"/>
      <name val="ＭＳ Ｐ明朝"/>
      <family val="1"/>
      <charset val="128"/>
    </font>
    <font>
      <u/>
      <sz val="8"/>
      <name val="ＭＳ Ｐ明朝"/>
      <family val="1"/>
      <charset val="128"/>
    </font>
    <font>
      <b/>
      <sz val="12"/>
      <name val="ＭＳ Ｐ明朝"/>
      <family val="1"/>
      <charset val="128"/>
    </font>
    <font>
      <b/>
      <sz val="11"/>
      <color rgb="FFFF0000"/>
      <name val="ＭＳ Ｐゴシック"/>
      <family val="3"/>
      <charset val="128"/>
    </font>
    <font>
      <b/>
      <sz val="12"/>
      <color rgb="FFFF0000"/>
      <name val="ＭＳ Ｐゴシック"/>
      <family val="3"/>
      <charset val="128"/>
    </font>
    <font>
      <sz val="9"/>
      <color rgb="FFFF0000"/>
      <name val="ＭＳ Ｐ明朝"/>
      <family val="1"/>
      <charset val="128"/>
    </font>
    <font>
      <sz val="8"/>
      <color rgb="FFFF0000"/>
      <name val="ＭＳ Ｐ明朝"/>
      <family val="1"/>
      <charset val="128"/>
    </font>
    <font>
      <u/>
      <sz val="8"/>
      <color rgb="FFFF0000"/>
      <name val="ＭＳ Ｐ明朝"/>
      <family val="1"/>
      <charset val="128"/>
    </font>
    <font>
      <sz val="10"/>
      <color rgb="FFFF0000"/>
      <name val="ＭＳ Ｐ明朝"/>
      <family val="1"/>
      <charset val="128"/>
    </font>
    <font>
      <b/>
      <sz val="14"/>
      <color rgb="FFFF0000"/>
      <name val="ＭＳ Ｐゴシック"/>
      <family val="3"/>
      <charset val="128"/>
    </font>
    <font>
      <b/>
      <sz val="14"/>
      <name val="ＭＳ Ｐ明朝"/>
      <family val="1"/>
      <charset val="128"/>
    </font>
    <font>
      <sz val="11"/>
      <color rgb="FFFFFF00"/>
      <name val="ＭＳ Ｐゴシック"/>
      <family val="3"/>
      <charset val="128"/>
    </font>
    <font>
      <b/>
      <sz val="11"/>
      <color rgb="FF0070C0"/>
      <name val="ＭＳ Ｐゴシック"/>
      <family val="3"/>
      <charset val="128"/>
    </font>
    <font>
      <u/>
      <sz val="11"/>
      <name val="ＭＳ Ｐゴシック"/>
      <family val="3"/>
      <charset val="128"/>
    </font>
    <font>
      <b/>
      <sz val="12"/>
      <name val="ＭＳ Ｐゴシック"/>
      <family val="3"/>
      <charset val="128"/>
    </font>
    <font>
      <sz val="11"/>
      <color rgb="FF0070C0"/>
      <name val="ＭＳ Ｐゴシック"/>
      <family val="3"/>
      <charset val="128"/>
    </font>
    <font>
      <b/>
      <u/>
      <sz val="11"/>
      <color rgb="FF0070C0"/>
      <name val="ＭＳ Ｐゴシック"/>
      <family val="3"/>
      <charset val="128"/>
    </font>
    <font>
      <u/>
      <sz val="11"/>
      <color theme="10"/>
      <name val="ＭＳ Ｐゴシック"/>
      <family val="3"/>
      <charset val="128"/>
    </font>
    <font>
      <b/>
      <u/>
      <sz val="11"/>
      <name val="ＭＳ Ｐゴシック"/>
      <family val="3"/>
      <charset val="128"/>
    </font>
    <font>
      <b/>
      <sz val="14"/>
      <name val="ＭＳ Ｐゴシック"/>
      <family val="3"/>
      <charset val="128"/>
    </font>
    <font>
      <u/>
      <sz val="14"/>
      <color theme="10"/>
      <name val="ＭＳ Ｐゴシック"/>
      <family val="3"/>
      <charset val="128"/>
    </font>
    <font>
      <sz val="12"/>
      <name val="ＭＳ Ｐゴシック"/>
      <family val="3"/>
      <charset val="128"/>
    </font>
    <font>
      <u/>
      <sz val="12"/>
      <name val="ＭＳ Ｐゴシック"/>
      <family val="3"/>
      <charset val="128"/>
    </font>
  </fonts>
  <fills count="8">
    <fill>
      <patternFill patternType="none"/>
    </fill>
    <fill>
      <patternFill patternType="gray125"/>
    </fill>
    <fill>
      <patternFill patternType="solid">
        <fgColor indexed="22"/>
      </patternFill>
    </fill>
    <fill>
      <patternFill patternType="solid">
        <fgColor indexed="22"/>
        <bgColor indexed="64"/>
      </patternFill>
    </fill>
    <fill>
      <patternFill patternType="solid">
        <fgColor indexed="8"/>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99"/>
        <bgColor indexed="64"/>
      </patternFill>
    </fill>
  </fills>
  <borders count="14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double">
        <color indexed="64"/>
      </top>
      <bottom/>
      <diagonal/>
    </border>
    <border>
      <left/>
      <right style="thin">
        <color indexed="64"/>
      </right>
      <top style="double">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B050"/>
      </left>
      <right/>
      <top style="medium">
        <color rgb="FF00B050"/>
      </top>
      <bottom style="thin">
        <color indexed="64"/>
      </bottom>
      <diagonal/>
    </border>
    <border>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diagonal/>
    </border>
    <border>
      <left style="medium">
        <color rgb="FF00B050"/>
      </left>
      <right/>
      <top/>
      <bottom style="medium">
        <color indexed="64"/>
      </bottom>
      <diagonal/>
    </border>
    <border>
      <left/>
      <right style="medium">
        <color rgb="FF00B050"/>
      </right>
      <top/>
      <bottom style="medium">
        <color indexed="64"/>
      </bottom>
      <diagonal/>
    </border>
    <border>
      <left style="medium">
        <color rgb="FF00B050"/>
      </left>
      <right/>
      <top style="medium">
        <color indexed="64"/>
      </top>
      <bottom/>
      <diagonal/>
    </border>
    <border>
      <left/>
      <right style="medium">
        <color rgb="FF00B050"/>
      </right>
      <top style="medium">
        <color indexed="64"/>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rgb="FFFF0000"/>
      </bottom>
      <diagonal/>
    </border>
    <border>
      <left/>
      <right/>
      <top style="thin">
        <color indexed="64"/>
      </top>
      <bottom style="double">
        <color rgb="FFFF0000"/>
      </bottom>
      <diagonal/>
    </border>
    <border>
      <left/>
      <right style="medium">
        <color rgb="FF00B050"/>
      </right>
      <top style="thin">
        <color indexed="64"/>
      </top>
      <bottom style="double">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medium">
        <color indexed="64"/>
      </bottom>
      <diagonal/>
    </border>
    <border>
      <left style="double">
        <color rgb="FFFF0000"/>
      </left>
      <right/>
      <top/>
      <bottom/>
      <diagonal/>
    </border>
    <border>
      <left style="medium">
        <color indexed="64"/>
      </left>
      <right/>
      <top style="double">
        <color rgb="FFFF0000"/>
      </top>
      <bottom/>
      <diagonal/>
    </border>
    <border>
      <left/>
      <right style="medium">
        <color rgb="FF00B050"/>
      </right>
      <top style="double">
        <color rgb="FFFF0000"/>
      </top>
      <bottom/>
      <diagonal/>
    </border>
    <border>
      <left style="double">
        <color rgb="FFFF0000"/>
      </left>
      <right/>
      <top style="thin">
        <color indexed="64"/>
      </top>
      <bottom/>
      <diagonal/>
    </border>
    <border>
      <left/>
      <right style="thick">
        <color rgb="FFFF0000"/>
      </right>
      <top/>
      <bottom/>
      <diagonal/>
    </border>
    <border>
      <left/>
      <right/>
      <top style="medium">
        <color indexed="64"/>
      </top>
      <bottom style="thick">
        <color rgb="FFFF0000"/>
      </bottom>
      <diagonal/>
    </border>
    <border>
      <left/>
      <right style="thick">
        <color rgb="FFFF0000"/>
      </right>
      <top style="hair">
        <color indexed="64"/>
      </top>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top style="hair">
        <color indexed="64"/>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thick">
        <color rgb="FFFF0000"/>
      </top>
      <bottom style="medium">
        <color indexed="64"/>
      </bottom>
      <diagonal/>
    </border>
    <border>
      <left style="medium">
        <color indexed="64"/>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right style="medium">
        <color indexed="64"/>
      </right>
      <top style="thick">
        <color rgb="FFFF0000"/>
      </top>
      <bottom style="thick">
        <color rgb="FFFF0000"/>
      </bottom>
      <diagonal/>
    </border>
    <border>
      <left style="medium">
        <color indexed="64"/>
      </left>
      <right style="medium">
        <color indexed="64"/>
      </right>
      <top style="thick">
        <color rgb="FFFF0000"/>
      </top>
      <bottom/>
      <diagonal/>
    </border>
    <border>
      <left style="thick">
        <color rgb="FFFF0000"/>
      </left>
      <right/>
      <top style="thick">
        <color rgb="FFFF0000"/>
      </top>
      <bottom style="thick">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ck">
        <color rgb="FFFF0000"/>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728">
    <xf numFmtId="0" fontId="0" fillId="0" borderId="0" xfId="0">
      <alignment vertical="center"/>
    </xf>
    <xf numFmtId="0" fontId="6" fillId="0" borderId="0" xfId="0" applyFont="1">
      <alignment vertical="center"/>
    </xf>
    <xf numFmtId="0" fontId="3" fillId="0" borderId="0" xfId="0" applyFont="1">
      <alignment vertical="center"/>
    </xf>
    <xf numFmtId="49" fontId="3" fillId="0" borderId="0" xfId="0" applyNumberFormat="1" applyFont="1">
      <alignment vertical="center"/>
    </xf>
    <xf numFmtId="0" fontId="12" fillId="0" borderId="0" xfId="0" applyFont="1" applyAlignment="1">
      <alignment horizontal="center" vertical="center"/>
    </xf>
    <xf numFmtId="0" fontId="4" fillId="0" borderId="0" xfId="0" applyFont="1">
      <alignment vertical="center"/>
    </xf>
    <xf numFmtId="49" fontId="4" fillId="0" borderId="0" xfId="0" applyNumberFormat="1" applyFont="1">
      <alignment vertical="center"/>
    </xf>
    <xf numFmtId="49" fontId="3" fillId="0" borderId="0" xfId="0" applyNumberFormat="1" applyFont="1" applyAlignment="1">
      <alignment horizontal="left" vertical="center"/>
    </xf>
    <xf numFmtId="38" fontId="11" fillId="0" borderId="0" xfId="2" applyFont="1" applyFill="1" applyBorder="1" applyAlignment="1" applyProtection="1">
      <alignment vertical="center"/>
    </xf>
    <xf numFmtId="176" fontId="13" fillId="0" borderId="0" xfId="0" applyNumberFormat="1" applyFont="1">
      <alignment vertical="center"/>
    </xf>
    <xf numFmtId="0" fontId="3" fillId="0" borderId="1" xfId="0" applyFont="1" applyBorder="1" applyAlignment="1">
      <alignment horizontal="center" vertical="center"/>
    </xf>
    <xf numFmtId="0" fontId="9"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5" xfId="0" applyFont="1" applyBorder="1">
      <alignment vertical="center"/>
    </xf>
    <xf numFmtId="0" fontId="3" fillId="0" borderId="6" xfId="0" applyFont="1" applyBorder="1">
      <alignmen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20" fontId="3" fillId="0" borderId="2" xfId="0" applyNumberFormat="1" applyFont="1" applyBorder="1">
      <alignment vertical="center"/>
    </xf>
    <xf numFmtId="38" fontId="11" fillId="0" borderId="2" xfId="2" applyFont="1" applyFill="1" applyBorder="1" applyAlignment="1" applyProtection="1">
      <alignment vertical="center"/>
    </xf>
    <xf numFmtId="38" fontId="11" fillId="0" borderId="4" xfId="2" applyFont="1" applyFill="1" applyBorder="1" applyAlignment="1" applyProtection="1">
      <alignment vertical="center"/>
    </xf>
    <xf numFmtId="0" fontId="3" fillId="0" borderId="10" xfId="0" applyFont="1" applyBorder="1">
      <alignment vertical="center"/>
    </xf>
    <xf numFmtId="0" fontId="3" fillId="0" borderId="11" xfId="0" applyFont="1" applyBorder="1">
      <alignment vertical="center"/>
    </xf>
    <xf numFmtId="38" fontId="11" fillId="0" borderId="11" xfId="2" applyFont="1" applyFill="1" applyBorder="1" applyAlignment="1" applyProtection="1">
      <alignment vertical="center"/>
    </xf>
    <xf numFmtId="0" fontId="9" fillId="0" borderId="1" xfId="0" applyFont="1" applyBorder="1">
      <alignment vertical="center"/>
    </xf>
    <xf numFmtId="0" fontId="9" fillId="0" borderId="6" xfId="0" applyFont="1" applyBorder="1">
      <alignment vertical="center"/>
    </xf>
    <xf numFmtId="49" fontId="14" fillId="0" borderId="0" xfId="0" applyNumberFormat="1" applyFont="1">
      <alignment vertical="center"/>
    </xf>
    <xf numFmtId="49" fontId="7" fillId="0" borderId="0" xfId="0" applyNumberFormat="1" applyFont="1">
      <alignment vertical="center"/>
    </xf>
    <xf numFmtId="49" fontId="4" fillId="0" borderId="0" xfId="0" applyNumberFormat="1" applyFont="1" applyAlignment="1">
      <alignment horizontal="center" vertical="center"/>
    </xf>
    <xf numFmtId="0" fontId="13" fillId="0" borderId="0" xfId="0" applyFont="1">
      <alignment vertical="center"/>
    </xf>
    <xf numFmtId="0" fontId="8" fillId="0" borderId="0" xfId="0" applyFont="1">
      <alignment vertical="center"/>
    </xf>
    <xf numFmtId="0" fontId="7" fillId="0" borderId="0" xfId="0" applyFont="1">
      <alignment vertical="center"/>
    </xf>
    <xf numFmtId="49" fontId="5" fillId="0" borderId="0" xfId="0" applyNumberFormat="1" applyFont="1" applyAlignment="1">
      <alignment vertical="top"/>
    </xf>
    <xf numFmtId="0" fontId="4" fillId="0" borderId="2" xfId="0" applyFont="1" applyBorder="1" applyAlignment="1">
      <alignment horizontal="left" vertical="center"/>
    </xf>
    <xf numFmtId="0" fontId="4" fillId="0" borderId="12" xfId="0" applyFont="1" applyBorder="1">
      <alignment vertical="center"/>
    </xf>
    <xf numFmtId="0" fontId="4" fillId="0" borderId="13"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pplyAlignment="1">
      <alignment horizontal="left" vertical="center" indent="1"/>
    </xf>
    <xf numFmtId="0" fontId="3" fillId="0" borderId="0" xfId="0" applyFont="1" applyAlignment="1">
      <alignment horizontal="left" vertical="center" indent="1"/>
    </xf>
    <xf numFmtId="0" fontId="3" fillId="0" borderId="16" xfId="0" applyFont="1" applyBorder="1" applyAlignment="1">
      <alignment horizontal="left" vertical="center" indent="1"/>
    </xf>
    <xf numFmtId="0" fontId="3" fillId="0" borderId="7" xfId="0" applyFont="1" applyBorder="1" applyAlignment="1">
      <alignment horizontal="left" vertical="center" indent="1"/>
    </xf>
    <xf numFmtId="0" fontId="12" fillId="0" borderId="0" xfId="0" applyFont="1" applyAlignment="1">
      <alignment vertical="center" shrinkToFit="1"/>
    </xf>
    <xf numFmtId="0" fontId="3" fillId="0" borderId="0" xfId="0" applyFont="1" applyAlignment="1">
      <alignment vertical="center" shrinkToFit="1"/>
    </xf>
    <xf numFmtId="0" fontId="0" fillId="3" borderId="0" xfId="0" applyFill="1">
      <alignment vertical="center"/>
    </xf>
    <xf numFmtId="0" fontId="0" fillId="3" borderId="0" xfId="0" applyFill="1" applyAlignment="1">
      <alignment horizontal="center" vertical="center"/>
    </xf>
    <xf numFmtId="49" fontId="0" fillId="3" borderId="0" xfId="0" applyNumberFormat="1" applyFill="1">
      <alignment vertical="center"/>
    </xf>
    <xf numFmtId="0" fontId="19" fillId="3" borderId="0" xfId="0" applyFont="1" applyFill="1" applyAlignment="1">
      <alignment horizontal="center" vertical="center"/>
    </xf>
    <xf numFmtId="0" fontId="19" fillId="3" borderId="0" xfId="0" applyFont="1" applyFill="1">
      <alignment vertical="center"/>
    </xf>
    <xf numFmtId="0" fontId="16" fillId="3" borderId="0" xfId="0" applyFont="1" applyFill="1">
      <alignment vertical="center"/>
    </xf>
    <xf numFmtId="0" fontId="0" fillId="4" borderId="0" xfId="0" applyFill="1">
      <alignment vertical="center"/>
    </xf>
    <xf numFmtId="0" fontId="17" fillId="4" borderId="0" xfId="0" applyFont="1" applyFill="1">
      <alignment vertical="center"/>
    </xf>
    <xf numFmtId="0" fontId="0" fillId="0" borderId="0" xfId="0" applyAlignment="1">
      <alignment horizontal="center" vertical="top"/>
    </xf>
    <xf numFmtId="178" fontId="0" fillId="0" borderId="0" xfId="0" applyNumberFormat="1" applyAlignment="1">
      <alignment horizontal="center" vertical="top"/>
    </xf>
    <xf numFmtId="0" fontId="0" fillId="0" borderId="0" xfId="0" applyAlignment="1">
      <alignment vertical="top"/>
    </xf>
    <xf numFmtId="0" fontId="0" fillId="0" borderId="0" xfId="0" applyAlignment="1">
      <alignment vertical="top" wrapText="1"/>
    </xf>
    <xf numFmtId="182" fontId="11" fillId="0" borderId="0" xfId="0" applyNumberFormat="1" applyFont="1">
      <alignment vertical="center"/>
    </xf>
    <xf numFmtId="182" fontId="4" fillId="0" borderId="0" xfId="0" applyNumberFormat="1" applyFont="1">
      <alignment vertical="center"/>
    </xf>
    <xf numFmtId="0" fontId="0" fillId="5" borderId="17" xfId="0" applyFill="1" applyBorder="1">
      <alignment vertical="center"/>
    </xf>
    <xf numFmtId="0" fontId="0" fillId="5" borderId="18" xfId="0" applyFill="1" applyBorder="1">
      <alignment vertical="center"/>
    </xf>
    <xf numFmtId="0" fontId="0" fillId="5" borderId="19" xfId="0" applyFill="1" applyBorder="1">
      <alignment vertical="center"/>
    </xf>
    <xf numFmtId="182" fontId="4" fillId="0" borderId="0" xfId="0" applyNumberFormat="1" applyFont="1" applyAlignment="1">
      <alignment horizontal="center" vertical="center"/>
    </xf>
    <xf numFmtId="182" fontId="11" fillId="0" borderId="21" xfId="0" applyNumberFormat="1" applyFont="1" applyBorder="1">
      <alignment vertical="center"/>
    </xf>
    <xf numFmtId="0" fontId="12" fillId="6" borderId="22" xfId="0" applyFont="1" applyFill="1" applyBorder="1" applyAlignment="1">
      <alignment horizontal="center" vertical="center"/>
    </xf>
    <xf numFmtId="0" fontId="12" fillId="6" borderId="23" xfId="0" applyFont="1" applyFill="1" applyBorder="1" applyAlignment="1">
      <alignment horizontal="center" vertical="center"/>
    </xf>
    <xf numFmtId="0" fontId="25" fillId="3" borderId="0" xfId="0" applyFont="1" applyFill="1">
      <alignment vertical="center"/>
    </xf>
    <xf numFmtId="0" fontId="12" fillId="6" borderId="8" xfId="0" applyFont="1" applyFill="1" applyBorder="1" applyAlignment="1">
      <alignment horizontal="center" vertical="center"/>
    </xf>
    <xf numFmtId="182" fontId="11" fillId="0" borderId="24" xfId="0" applyNumberFormat="1" applyFont="1" applyBorder="1">
      <alignment vertical="center"/>
    </xf>
    <xf numFmtId="178" fontId="0" fillId="0" borderId="0" xfId="0" applyNumberFormat="1" applyAlignment="1">
      <alignment horizontal="right" vertical="top"/>
    </xf>
    <xf numFmtId="0" fontId="6" fillId="6" borderId="0" xfId="0" applyFont="1" applyFill="1">
      <alignment vertical="center"/>
    </xf>
    <xf numFmtId="0" fontId="10" fillId="6" borderId="0" xfId="0" applyFont="1" applyFill="1">
      <alignment vertical="center"/>
    </xf>
    <xf numFmtId="0" fontId="3" fillId="6" borderId="0" xfId="0" applyFont="1" applyFill="1">
      <alignment vertical="center"/>
    </xf>
    <xf numFmtId="0" fontId="4" fillId="6" borderId="12" xfId="0" applyFont="1" applyFill="1" applyBorder="1">
      <alignment vertical="center"/>
    </xf>
    <xf numFmtId="0" fontId="4" fillId="6" borderId="13" xfId="0" applyFont="1" applyFill="1" applyBorder="1">
      <alignment vertical="center"/>
    </xf>
    <xf numFmtId="0" fontId="3" fillId="6" borderId="13" xfId="0" applyFont="1" applyFill="1" applyBorder="1">
      <alignment vertical="center"/>
    </xf>
    <xf numFmtId="0" fontId="3" fillId="6" borderId="14" xfId="0" applyFont="1" applyFill="1" applyBorder="1">
      <alignment vertical="center"/>
    </xf>
    <xf numFmtId="0" fontId="12" fillId="6" borderId="7"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0" xfId="0" applyFont="1" applyFill="1" applyAlignment="1">
      <alignment horizontal="center" vertical="center"/>
    </xf>
    <xf numFmtId="0" fontId="3" fillId="6" borderId="15" xfId="0" applyFont="1" applyFill="1" applyBorder="1" applyAlignment="1">
      <alignment horizontal="left" vertical="center" indent="1"/>
    </xf>
    <xf numFmtId="0" fontId="3" fillId="6" borderId="0" xfId="0" applyFont="1" applyFill="1" applyAlignment="1">
      <alignment horizontal="left" vertical="center" indent="1"/>
    </xf>
    <xf numFmtId="0" fontId="3" fillId="6" borderId="16" xfId="0" applyFont="1" applyFill="1" applyBorder="1" applyAlignment="1">
      <alignment horizontal="left" vertical="center" indent="1"/>
    </xf>
    <xf numFmtId="0" fontId="4" fillId="6" borderId="0" xfId="0" applyFont="1" applyFill="1">
      <alignment vertical="center"/>
    </xf>
    <xf numFmtId="0" fontId="12" fillId="6" borderId="0" xfId="0" applyFont="1" applyFill="1" applyAlignment="1">
      <alignment vertical="center" shrinkToFit="1"/>
    </xf>
    <xf numFmtId="49" fontId="3" fillId="6" borderId="0" xfId="0" applyNumberFormat="1" applyFont="1" applyFill="1">
      <alignment vertical="center"/>
    </xf>
    <xf numFmtId="0" fontId="3" fillId="6" borderId="0" xfId="0" applyFont="1" applyFill="1" applyAlignment="1">
      <alignment vertical="center" shrinkToFit="1"/>
    </xf>
    <xf numFmtId="49" fontId="3" fillId="6" borderId="25" xfId="0" applyNumberFormat="1" applyFont="1" applyFill="1" applyBorder="1">
      <alignment vertical="center"/>
    </xf>
    <xf numFmtId="49" fontId="4" fillId="6" borderId="25" xfId="0" applyNumberFormat="1" applyFont="1" applyFill="1" applyBorder="1" applyAlignment="1">
      <alignment horizontal="center" vertical="center"/>
    </xf>
    <xf numFmtId="49" fontId="7" fillId="6" borderId="0" xfId="0" applyNumberFormat="1" applyFont="1" applyFill="1">
      <alignment vertical="center"/>
    </xf>
    <xf numFmtId="49" fontId="7" fillId="6" borderId="26" xfId="0" applyNumberFormat="1" applyFont="1" applyFill="1" applyBorder="1">
      <alignment vertical="center"/>
    </xf>
    <xf numFmtId="0" fontId="3" fillId="6" borderId="7" xfId="0" applyFont="1" applyFill="1" applyBorder="1" applyAlignment="1">
      <alignment horizontal="left" vertical="center" indent="1"/>
    </xf>
    <xf numFmtId="49" fontId="4" fillId="6" borderId="25" xfId="0" applyNumberFormat="1" applyFont="1" applyFill="1" applyBorder="1">
      <alignment vertical="center"/>
    </xf>
    <xf numFmtId="49" fontId="23" fillId="6" borderId="0" xfId="0" applyNumberFormat="1" applyFont="1" applyFill="1">
      <alignment vertical="center"/>
    </xf>
    <xf numFmtId="182" fontId="11" fillId="6" borderId="15" xfId="0" applyNumberFormat="1" applyFont="1" applyFill="1" applyBorder="1">
      <alignment vertical="center"/>
    </xf>
    <xf numFmtId="182" fontId="11" fillId="6" borderId="0" xfId="0" applyNumberFormat="1" applyFont="1" applyFill="1">
      <alignment vertical="center"/>
    </xf>
    <xf numFmtId="49" fontId="4" fillId="6" borderId="0" xfId="0" applyNumberFormat="1" applyFont="1" applyFill="1">
      <alignment vertical="center"/>
    </xf>
    <xf numFmtId="183" fontId="4" fillId="6" borderId="2" xfId="0" applyNumberFormat="1" applyFont="1" applyFill="1" applyBorder="1" applyAlignment="1">
      <alignment horizontal="right" vertical="center"/>
    </xf>
    <xf numFmtId="49" fontId="27" fillId="6" borderId="25" xfId="0" applyNumberFormat="1" applyFont="1" applyFill="1" applyBorder="1" applyAlignment="1">
      <alignment horizontal="center" vertical="center"/>
    </xf>
    <xf numFmtId="49" fontId="28" fillId="6" borderId="0" xfId="0" applyNumberFormat="1" applyFont="1" applyFill="1">
      <alignment vertical="center"/>
    </xf>
    <xf numFmtId="49" fontId="28" fillId="6" borderId="26" xfId="0" applyNumberFormat="1" applyFont="1" applyFill="1" applyBorder="1">
      <alignment vertical="center"/>
    </xf>
    <xf numFmtId="49" fontId="27" fillId="6" borderId="25" xfId="0" applyNumberFormat="1" applyFont="1" applyFill="1" applyBorder="1">
      <alignment vertical="center"/>
    </xf>
    <xf numFmtId="49" fontId="29" fillId="6" borderId="0" xfId="0" applyNumberFormat="1" applyFont="1" applyFill="1">
      <alignment vertical="center"/>
    </xf>
    <xf numFmtId="49" fontId="4" fillId="6" borderId="26" xfId="0" applyNumberFormat="1" applyFont="1" applyFill="1" applyBorder="1">
      <alignment vertical="center"/>
    </xf>
    <xf numFmtId="49" fontId="4" fillId="6" borderId="27" xfId="0" applyNumberFormat="1" applyFont="1" applyFill="1" applyBorder="1">
      <alignment vertical="center"/>
    </xf>
    <xf numFmtId="49" fontId="4" fillId="6" borderId="28" xfId="0" applyNumberFormat="1" applyFont="1" applyFill="1" applyBorder="1">
      <alignment vertical="center"/>
    </xf>
    <xf numFmtId="49" fontId="4" fillId="6" borderId="29" xfId="0" applyNumberFormat="1" applyFont="1" applyFill="1" applyBorder="1">
      <alignment vertical="center"/>
    </xf>
    <xf numFmtId="182" fontId="4" fillId="6" borderId="0" xfId="0" applyNumberFormat="1" applyFont="1" applyFill="1">
      <alignment vertical="center"/>
    </xf>
    <xf numFmtId="176" fontId="13" fillId="6" borderId="0" xfId="0" applyNumberFormat="1" applyFont="1" applyFill="1">
      <alignment vertical="center"/>
    </xf>
    <xf numFmtId="38" fontId="11" fillId="6" borderId="0" xfId="2" applyFont="1" applyFill="1" applyBorder="1" applyAlignment="1" applyProtection="1">
      <alignment vertical="center"/>
    </xf>
    <xf numFmtId="49" fontId="4" fillId="6" borderId="0" xfId="0" applyNumberFormat="1" applyFont="1" applyFill="1" applyAlignment="1">
      <alignment horizontal="center" vertical="center"/>
    </xf>
    <xf numFmtId="0" fontId="4" fillId="6" borderId="2" xfId="0" applyFont="1" applyFill="1" applyBorder="1" applyAlignment="1">
      <alignment horizontal="left" vertical="center"/>
    </xf>
    <xf numFmtId="0" fontId="30" fillId="6" borderId="0" xfId="0" applyFont="1" applyFill="1">
      <alignment vertical="center"/>
    </xf>
    <xf numFmtId="49" fontId="27" fillId="6" borderId="0" xfId="0" applyNumberFormat="1" applyFont="1" applyFill="1">
      <alignment vertical="center"/>
    </xf>
    <xf numFmtId="0" fontId="3" fillId="6" borderId="1" xfId="0" applyFont="1" applyFill="1" applyBorder="1" applyAlignment="1">
      <alignment horizontal="center" vertical="center"/>
    </xf>
    <xf numFmtId="0" fontId="8" fillId="6" borderId="0" xfId="0" applyFont="1" applyFill="1">
      <alignment vertical="center"/>
    </xf>
    <xf numFmtId="20" fontId="3" fillId="6" borderId="0" xfId="0" applyNumberFormat="1" applyFont="1" applyFill="1">
      <alignment vertical="center"/>
    </xf>
    <xf numFmtId="0" fontId="9" fillId="6" borderId="0" xfId="0" applyFont="1" applyFill="1">
      <alignment vertical="center"/>
    </xf>
    <xf numFmtId="0" fontId="7" fillId="6" borderId="0" xfId="0" applyFont="1" applyFill="1">
      <alignment vertical="center"/>
    </xf>
    <xf numFmtId="181" fontId="9" fillId="6" borderId="0" xfId="0" applyNumberFormat="1" applyFont="1" applyFill="1">
      <alignment vertical="center"/>
    </xf>
    <xf numFmtId="0" fontId="10" fillId="0" borderId="0" xfId="0" applyFont="1">
      <alignment vertical="center"/>
    </xf>
    <xf numFmtId="182" fontId="12" fillId="0" borderId="0" xfId="0" applyNumberFormat="1" applyFont="1">
      <alignment vertical="center"/>
    </xf>
    <xf numFmtId="0" fontId="16" fillId="0" borderId="0" xfId="0" applyFont="1" applyAlignment="1">
      <alignment horizontal="center" vertical="top"/>
    </xf>
    <xf numFmtId="49" fontId="16" fillId="0" borderId="0" xfId="0" quotePrefix="1" applyNumberFormat="1" applyFont="1" applyAlignment="1">
      <alignment horizontal="right" vertical="top"/>
    </xf>
    <xf numFmtId="2" fontId="16" fillId="0" borderId="0" xfId="0" applyNumberFormat="1" applyFont="1" applyAlignment="1">
      <alignment horizontal="right" vertical="top"/>
    </xf>
    <xf numFmtId="184" fontId="16" fillId="0" borderId="0" xfId="0" applyNumberFormat="1" applyFont="1" applyAlignment="1">
      <alignment horizontal="right" vertical="top"/>
    </xf>
    <xf numFmtId="0" fontId="16" fillId="0" borderId="0" xfId="0" applyFont="1" applyAlignment="1">
      <alignment horizontal="right" vertical="top"/>
    </xf>
    <xf numFmtId="0" fontId="22" fillId="0" borderId="0" xfId="0" applyFont="1">
      <alignment vertical="center"/>
    </xf>
    <xf numFmtId="181" fontId="9" fillId="0" borderId="0" xfId="0" applyNumberFormat="1" applyFont="1">
      <alignment vertical="center"/>
    </xf>
    <xf numFmtId="0" fontId="0" fillId="6" borderId="0" xfId="0" applyFill="1">
      <alignment vertical="center"/>
    </xf>
    <xf numFmtId="0" fontId="0" fillId="7" borderId="83" xfId="0" applyFill="1" applyBorder="1" applyAlignment="1" applyProtection="1">
      <alignment horizontal="center" vertical="center" shrinkToFit="1"/>
      <protection locked="0"/>
    </xf>
    <xf numFmtId="0" fontId="0" fillId="7" borderId="18" xfId="0" applyFill="1" applyBorder="1">
      <alignment vertical="center"/>
    </xf>
    <xf numFmtId="0" fontId="0" fillId="7" borderId="17" xfId="0" applyFill="1" applyBorder="1">
      <alignment vertical="center"/>
    </xf>
    <xf numFmtId="0" fontId="0" fillId="6" borderId="0" xfId="0" applyFill="1" applyAlignment="1">
      <alignment horizontal="center" vertical="center"/>
    </xf>
    <xf numFmtId="0" fontId="31" fillId="3" borderId="0" xfId="0" applyFont="1" applyFill="1">
      <alignment vertical="center"/>
    </xf>
    <xf numFmtId="0" fontId="15" fillId="3" borderId="0" xfId="0" applyFont="1" applyFill="1">
      <alignment vertical="center"/>
    </xf>
    <xf numFmtId="183" fontId="4" fillId="0" borderId="2" xfId="0" applyNumberFormat="1" applyFont="1" applyBorder="1" applyAlignment="1">
      <alignment horizontal="right" vertical="center"/>
    </xf>
    <xf numFmtId="0" fontId="4" fillId="0" borderId="20" xfId="0" applyFont="1" applyBorder="1" applyAlignment="1">
      <alignment horizontal="center" vertical="center"/>
    </xf>
    <xf numFmtId="182" fontId="11" fillId="0" borderId="13" xfId="0" applyNumberFormat="1" applyFont="1" applyBorder="1">
      <alignment vertical="center"/>
    </xf>
    <xf numFmtId="0" fontId="3" fillId="6" borderId="23" xfId="0" applyFont="1" applyFill="1" applyBorder="1">
      <alignment vertical="center"/>
    </xf>
    <xf numFmtId="49" fontId="3" fillId="6" borderId="0" xfId="0" applyNumberFormat="1" applyFont="1" applyFill="1" applyAlignment="1">
      <alignment horizontal="left" vertical="center"/>
    </xf>
    <xf numFmtId="0" fontId="3" fillId="6" borderId="16" xfId="0" applyFont="1" applyFill="1" applyBorder="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3" fillId="0" borderId="23" xfId="0" applyFont="1" applyBorder="1">
      <alignment vertical="center"/>
    </xf>
    <xf numFmtId="0" fontId="33" fillId="3" borderId="0" xfId="0" applyFont="1" applyFill="1">
      <alignment vertical="center"/>
    </xf>
    <xf numFmtId="0" fontId="34" fillId="3" borderId="0" xfId="0" applyFont="1" applyFill="1">
      <alignment vertical="center"/>
    </xf>
    <xf numFmtId="0" fontId="0" fillId="0" borderId="0" xfId="0" applyAlignment="1">
      <alignment horizontal="center" vertical="center"/>
    </xf>
    <xf numFmtId="0" fontId="0" fillId="3" borderId="0" xfId="0" applyFill="1" applyAlignment="1">
      <alignment vertical="center" wrapText="1"/>
    </xf>
    <xf numFmtId="0" fontId="35" fillId="3" borderId="0" xfId="0" applyFont="1" applyFill="1">
      <alignment vertical="center"/>
    </xf>
    <xf numFmtId="0" fontId="36" fillId="3" borderId="0" xfId="0" applyFont="1" applyFill="1">
      <alignment vertical="center"/>
    </xf>
    <xf numFmtId="0" fontId="0" fillId="7" borderId="0" xfId="0" applyFill="1">
      <alignment vertical="center"/>
    </xf>
    <xf numFmtId="0" fontId="0" fillId="3" borderId="17" xfId="0" applyFill="1" applyBorder="1">
      <alignment vertical="center"/>
    </xf>
    <xf numFmtId="0" fontId="0" fillId="3" borderId="23" xfId="0" applyFill="1" applyBorder="1">
      <alignment vertical="center"/>
    </xf>
    <xf numFmtId="0" fontId="0" fillId="3" borderId="15" xfId="0" applyFill="1" applyBorder="1">
      <alignment vertical="center"/>
    </xf>
    <xf numFmtId="0" fontId="37" fillId="3" borderId="0" xfId="0" applyFont="1" applyFill="1">
      <alignment vertical="center"/>
    </xf>
    <xf numFmtId="0" fontId="16" fillId="3" borderId="0" xfId="0" applyFont="1" applyFill="1" applyAlignment="1">
      <alignment horizontal="center" vertical="center"/>
    </xf>
    <xf numFmtId="183" fontId="4" fillId="6" borderId="2" xfId="0" applyNumberFormat="1" applyFont="1" applyFill="1" applyBorder="1" applyAlignment="1">
      <alignment horizontal="center" vertical="center" shrinkToFit="1"/>
    </xf>
    <xf numFmtId="183" fontId="4" fillId="0" borderId="2" xfId="0" applyNumberFormat="1" applyFont="1" applyBorder="1" applyAlignment="1">
      <alignment horizontal="center" vertical="center"/>
    </xf>
    <xf numFmtId="0" fontId="4" fillId="6" borderId="118" xfId="0" applyFont="1" applyFill="1" applyBorder="1">
      <alignment vertical="center"/>
    </xf>
    <xf numFmtId="182" fontId="11" fillId="6" borderId="118" xfId="0" applyNumberFormat="1" applyFont="1" applyFill="1" applyBorder="1">
      <alignment vertical="center"/>
    </xf>
    <xf numFmtId="0" fontId="3" fillId="6" borderId="119" xfId="0" applyFont="1" applyFill="1" applyBorder="1">
      <alignment vertical="center"/>
    </xf>
    <xf numFmtId="0" fontId="4" fillId="6" borderId="122" xfId="0" applyFont="1" applyFill="1" applyBorder="1" applyAlignment="1">
      <alignment horizontal="left" vertical="center"/>
    </xf>
    <xf numFmtId="0" fontId="16" fillId="6" borderId="0" xfId="0" applyFont="1" applyFill="1">
      <alignment vertical="center"/>
    </xf>
    <xf numFmtId="0" fontId="25" fillId="3" borderId="124" xfId="0" applyFont="1" applyFill="1" applyBorder="1">
      <alignment vertical="center"/>
    </xf>
    <xf numFmtId="0" fontId="0" fillId="2" borderId="133" xfId="0" applyFill="1" applyBorder="1" applyAlignment="1">
      <alignment horizontal="center" vertical="center"/>
    </xf>
    <xf numFmtId="0" fontId="0" fillId="3" borderId="128" xfId="0" applyFill="1" applyBorder="1">
      <alignment vertical="center"/>
    </xf>
    <xf numFmtId="0" fontId="40" fillId="3" borderId="0" xfId="0" applyFont="1" applyFill="1">
      <alignment vertical="center"/>
    </xf>
    <xf numFmtId="0" fontId="17" fillId="6" borderId="0" xfId="0" applyFont="1" applyFill="1">
      <alignment vertical="center"/>
    </xf>
    <xf numFmtId="0" fontId="20" fillId="6" borderId="0" xfId="0" applyFont="1" applyFill="1">
      <alignment vertical="center"/>
    </xf>
    <xf numFmtId="0" fontId="26" fillId="6" borderId="0" xfId="0" applyFont="1" applyFill="1">
      <alignment vertical="center"/>
    </xf>
    <xf numFmtId="0" fontId="15" fillId="6" borderId="0" xfId="0" applyFont="1" applyFill="1">
      <alignment vertical="center"/>
    </xf>
    <xf numFmtId="182" fontId="15" fillId="0" borderId="135" xfId="2" applyNumberFormat="1" applyFont="1" applyFill="1" applyBorder="1" applyProtection="1">
      <alignment vertical="center"/>
    </xf>
    <xf numFmtId="0" fontId="41" fillId="0" borderId="136" xfId="0" applyFont="1" applyBorder="1">
      <alignment vertical="center"/>
    </xf>
    <xf numFmtId="0" fontId="15" fillId="0" borderId="136" xfId="0" applyFont="1" applyBorder="1">
      <alignment vertical="center"/>
    </xf>
    <xf numFmtId="0" fontId="15" fillId="0" borderId="137" xfId="0" applyFont="1" applyBorder="1">
      <alignment vertical="center"/>
    </xf>
    <xf numFmtId="182" fontId="15" fillId="0" borderId="138" xfId="2" applyNumberFormat="1" applyFont="1" applyFill="1" applyBorder="1" applyProtection="1">
      <alignment vertical="center"/>
    </xf>
    <xf numFmtId="0" fontId="41" fillId="0" borderId="0" xfId="0" applyFont="1">
      <alignment vertical="center"/>
    </xf>
    <xf numFmtId="0" fontId="15" fillId="0" borderId="0" xfId="0" applyFont="1">
      <alignment vertical="center"/>
    </xf>
    <xf numFmtId="0" fontId="15" fillId="0" borderId="139" xfId="0" applyFont="1" applyBorder="1">
      <alignment vertical="center"/>
    </xf>
    <xf numFmtId="0" fontId="15" fillId="0" borderId="138" xfId="0" applyFont="1" applyBorder="1">
      <alignment vertical="center"/>
    </xf>
    <xf numFmtId="0" fontId="42" fillId="0" borderId="0" xfId="3" applyFont="1" applyFill="1" applyBorder="1">
      <alignment vertical="center"/>
    </xf>
    <xf numFmtId="0" fontId="15" fillId="0" borderId="140" xfId="0" applyFont="1" applyBorder="1">
      <alignment vertical="center"/>
    </xf>
    <xf numFmtId="0" fontId="15" fillId="0" borderId="141" xfId="0" applyFont="1" applyBorder="1">
      <alignment vertical="center"/>
    </xf>
    <xf numFmtId="0" fontId="15" fillId="0" borderId="142" xfId="0" applyFont="1" applyBorder="1">
      <alignment vertical="center"/>
    </xf>
    <xf numFmtId="0" fontId="43" fillId="0" borderId="0" xfId="0" applyFont="1">
      <alignment vertical="center"/>
    </xf>
    <xf numFmtId="0" fontId="43" fillId="0" borderId="138" xfId="0" applyFont="1" applyBorder="1">
      <alignment vertical="center"/>
    </xf>
    <xf numFmtId="0" fontId="43" fillId="0" borderId="139" xfId="0" applyFont="1" applyBorder="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3" fillId="0" borderId="0" xfId="0" applyFont="1" applyAlignment="1">
      <alignment horizontal="left" vertical="center" wrapText="1"/>
    </xf>
    <xf numFmtId="49" fontId="0" fillId="7" borderId="77" xfId="0" applyNumberFormat="1" applyFill="1" applyBorder="1" applyAlignment="1" applyProtection="1">
      <alignment vertical="center" shrinkToFit="1"/>
      <protection locked="0"/>
    </xf>
    <xf numFmtId="49" fontId="0" fillId="7" borderId="78" xfId="0" applyNumberFormat="1" applyFill="1" applyBorder="1" applyAlignment="1" applyProtection="1">
      <alignment vertical="center" shrinkToFit="1"/>
      <protection locked="0"/>
    </xf>
    <xf numFmtId="49" fontId="0" fillId="7" borderId="79" xfId="0" applyNumberFormat="1" applyFill="1" applyBorder="1" applyAlignment="1" applyProtection="1">
      <alignment vertical="center" shrinkToFit="1"/>
      <protection locked="0"/>
    </xf>
    <xf numFmtId="49" fontId="0" fillId="7" borderId="134" xfId="0" applyNumberFormat="1" applyFill="1" applyBorder="1" applyAlignment="1" applyProtection="1">
      <alignment horizontal="center" vertical="center"/>
      <protection locked="0"/>
    </xf>
    <xf numFmtId="49" fontId="0" fillId="7" borderId="131" xfId="0" applyNumberFormat="1" applyFill="1" applyBorder="1" applyAlignment="1" applyProtection="1">
      <alignment horizontal="center" vertical="center"/>
      <protection locked="0"/>
    </xf>
    <xf numFmtId="49" fontId="0" fillId="7" borderId="132" xfId="0" applyNumberFormat="1" applyFill="1" applyBorder="1" applyAlignment="1" applyProtection="1">
      <alignment horizontal="center" vertical="center"/>
      <protection locked="0"/>
    </xf>
    <xf numFmtId="0" fontId="0" fillId="7" borderId="80" xfId="0" applyFill="1" applyBorder="1" applyAlignment="1">
      <alignment vertical="center" shrinkToFit="1"/>
    </xf>
    <xf numFmtId="0" fontId="0" fillId="7" borderId="81" xfId="0" applyFill="1" applyBorder="1" applyAlignment="1">
      <alignment vertical="center" shrinkToFit="1"/>
    </xf>
    <xf numFmtId="0" fontId="0" fillId="7" borderId="82" xfId="0" applyFill="1" applyBorder="1" applyAlignment="1">
      <alignment vertical="center" shrinkToFit="1"/>
    </xf>
    <xf numFmtId="182" fontId="1" fillId="6" borderId="0" xfId="2" applyNumberFormat="1" applyFont="1" applyFill="1" applyBorder="1" applyAlignment="1" applyProtection="1">
      <alignment horizontal="right" vertical="center" shrinkToFit="1"/>
    </xf>
    <xf numFmtId="0" fontId="18" fillId="4" borderId="0" xfId="0" applyFont="1" applyFill="1" applyAlignment="1">
      <alignment horizontal="center" vertical="center"/>
    </xf>
    <xf numFmtId="0" fontId="0" fillId="3" borderId="0" xfId="0" applyFill="1" applyAlignment="1">
      <alignment horizontal="center" vertical="center"/>
    </xf>
    <xf numFmtId="0" fontId="0" fillId="7" borderId="18" xfId="0" applyFill="1" applyBorder="1" applyAlignment="1" applyProtection="1">
      <alignment horizontal="center" vertical="center" shrinkToFit="1"/>
      <protection locked="0"/>
    </xf>
    <xf numFmtId="0" fontId="0" fillId="7" borderId="19" xfId="0" applyFill="1" applyBorder="1" applyAlignment="1" applyProtection="1">
      <alignment horizontal="center" vertical="center" shrinkToFit="1"/>
      <protection locked="0"/>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182" fontId="15" fillId="7" borderId="18" xfId="2" applyNumberFormat="1" applyFont="1" applyFill="1" applyBorder="1" applyAlignment="1" applyProtection="1">
      <alignment vertical="center" shrinkToFit="1"/>
      <protection locked="0"/>
    </xf>
    <xf numFmtId="182" fontId="15" fillId="7" borderId="17" xfId="2" applyNumberFormat="1" applyFont="1" applyFill="1" applyBorder="1" applyAlignment="1" applyProtection="1">
      <alignment vertical="center" shrinkToFit="1"/>
      <protection locked="0"/>
    </xf>
    <xf numFmtId="182" fontId="15" fillId="7" borderId="19" xfId="2" applyNumberFormat="1" applyFont="1" applyFill="1" applyBorder="1" applyAlignment="1" applyProtection="1">
      <alignment vertical="center" shrinkToFit="1"/>
      <protection locked="0"/>
    </xf>
    <xf numFmtId="38" fontId="15" fillId="5" borderId="18" xfId="2" applyFont="1" applyFill="1" applyBorder="1" applyAlignment="1" applyProtection="1">
      <alignment vertical="center" shrinkToFit="1"/>
    </xf>
    <xf numFmtId="38" fontId="15" fillId="5" borderId="17" xfId="2" applyFont="1" applyFill="1" applyBorder="1" applyAlignment="1" applyProtection="1">
      <alignment vertical="center" shrinkToFit="1"/>
    </xf>
    <xf numFmtId="38" fontId="15" fillId="5" borderId="19" xfId="2" applyFont="1" applyFill="1" applyBorder="1" applyAlignment="1" applyProtection="1">
      <alignment vertical="center" shrinkToFit="1"/>
    </xf>
    <xf numFmtId="49" fontId="0" fillId="7" borderId="129" xfId="0" applyNumberFormat="1" applyFill="1" applyBorder="1" applyAlignment="1" applyProtection="1">
      <alignment horizontal="center" vertical="center" shrinkToFit="1"/>
      <protection locked="0"/>
    </xf>
    <xf numFmtId="49" fontId="0" fillId="7" borderId="130" xfId="0" applyNumberFormat="1" applyFill="1" applyBorder="1" applyAlignment="1" applyProtection="1">
      <alignment horizontal="center" vertical="center" shrinkToFit="1"/>
      <protection locked="0"/>
    </xf>
    <xf numFmtId="0" fontId="16" fillId="3" borderId="0" xfId="0" applyFont="1" applyFill="1" applyAlignment="1">
      <alignment horizontal="center" vertical="center"/>
    </xf>
    <xf numFmtId="49" fontId="0" fillId="7" borderId="18" xfId="0" applyNumberFormat="1" applyFill="1" applyBorder="1" applyAlignment="1" applyProtection="1">
      <alignment vertical="center" shrinkToFit="1"/>
      <protection locked="0"/>
    </xf>
    <xf numFmtId="49" fontId="0" fillId="7" borderId="17" xfId="0" applyNumberFormat="1" applyFill="1" applyBorder="1" applyAlignment="1" applyProtection="1">
      <alignment vertical="center" shrinkToFit="1"/>
      <protection locked="0"/>
    </xf>
    <xf numFmtId="49" fontId="0" fillId="7" borderId="19" xfId="0" applyNumberFormat="1" applyFill="1" applyBorder="1" applyAlignment="1" applyProtection="1">
      <alignment vertical="center" shrinkToFit="1"/>
      <protection locked="0"/>
    </xf>
    <xf numFmtId="49" fontId="0" fillId="7" borderId="18" xfId="0" applyNumberFormat="1" applyFill="1" applyBorder="1" applyAlignment="1" applyProtection="1">
      <alignment horizontal="left" vertical="center" shrinkToFit="1"/>
      <protection locked="0"/>
    </xf>
    <xf numFmtId="49" fontId="0" fillId="7" borderId="17" xfId="0" applyNumberFormat="1" applyFill="1" applyBorder="1" applyAlignment="1" applyProtection="1">
      <alignment horizontal="left" vertical="center" shrinkToFit="1"/>
      <protection locked="0"/>
    </xf>
    <xf numFmtId="49" fontId="0" fillId="7" borderId="19" xfId="0" applyNumberFormat="1" applyFill="1" applyBorder="1" applyAlignment="1" applyProtection="1">
      <alignment horizontal="left" vertical="center" shrinkToFit="1"/>
      <protection locked="0"/>
    </xf>
    <xf numFmtId="0" fontId="0" fillId="3" borderId="108" xfId="0" applyFill="1" applyBorder="1" applyAlignment="1">
      <alignment horizontal="center" vertical="center" shrinkToFit="1"/>
    </xf>
    <xf numFmtId="0" fontId="0" fillId="3" borderId="109" xfId="0" applyFill="1" applyBorder="1" applyAlignment="1">
      <alignment horizontal="center" vertical="center" shrinkToFit="1"/>
    </xf>
    <xf numFmtId="0" fontId="0" fillId="3" borderId="110" xfId="0" applyFill="1" applyBorder="1" applyAlignment="1">
      <alignment horizontal="center" vertical="center" shrinkToFit="1"/>
    </xf>
    <xf numFmtId="178" fontId="0" fillId="7" borderId="18" xfId="0" applyNumberFormat="1" applyFill="1" applyBorder="1" applyAlignment="1" applyProtection="1">
      <alignment horizontal="center" vertical="center" shrinkToFit="1"/>
      <protection locked="0"/>
    </xf>
    <xf numFmtId="178" fontId="0" fillId="7" borderId="17" xfId="0" applyNumberFormat="1" applyFill="1" applyBorder="1" applyAlignment="1" applyProtection="1">
      <alignment horizontal="center" vertical="center" shrinkToFit="1"/>
      <protection locked="0"/>
    </xf>
    <xf numFmtId="178" fontId="0" fillId="7" borderId="19" xfId="0" applyNumberFormat="1" applyFill="1" applyBorder="1" applyAlignment="1" applyProtection="1">
      <alignment horizontal="center" vertical="center" shrinkToFit="1"/>
      <protection locked="0"/>
    </xf>
    <xf numFmtId="0" fontId="0" fillId="3" borderId="34" xfId="0" applyFill="1" applyBorder="1" applyAlignment="1">
      <alignment horizontal="center" vertical="center"/>
    </xf>
    <xf numFmtId="0" fontId="0" fillId="3" borderId="64" xfId="0" applyFill="1" applyBorder="1" applyAlignment="1">
      <alignment horizontal="center" vertical="center"/>
    </xf>
    <xf numFmtId="0" fontId="0" fillId="6" borderId="0" xfId="0" applyFill="1" applyAlignment="1">
      <alignment horizontal="center" vertical="center"/>
    </xf>
    <xf numFmtId="182" fontId="1" fillId="6" borderId="0" xfId="2" applyNumberFormat="1" applyFont="1" applyFill="1" applyBorder="1" applyAlignment="1">
      <alignment horizontal="right" vertical="center" shrinkToFit="1"/>
    </xf>
    <xf numFmtId="182" fontId="15" fillId="5" borderId="18" xfId="2" applyNumberFormat="1" applyFont="1" applyFill="1" applyBorder="1" applyAlignment="1" applyProtection="1">
      <alignment vertical="center" shrinkToFit="1"/>
    </xf>
    <xf numFmtId="182" fontId="15" fillId="5" borderId="17" xfId="2" applyNumberFormat="1" applyFont="1" applyFill="1" applyBorder="1" applyAlignment="1" applyProtection="1">
      <alignment vertical="center" shrinkToFit="1"/>
    </xf>
    <xf numFmtId="182" fontId="15" fillId="5" borderId="19" xfId="2" applyNumberFormat="1" applyFont="1" applyFill="1" applyBorder="1" applyAlignment="1" applyProtection="1">
      <alignment vertical="center" shrinkToFit="1"/>
    </xf>
    <xf numFmtId="182" fontId="0" fillId="6" borderId="0" xfId="0" applyNumberFormat="1" applyFill="1" applyAlignment="1">
      <alignment horizontal="right" vertical="center"/>
    </xf>
    <xf numFmtId="182" fontId="1" fillId="7" borderId="105" xfId="2" applyNumberFormat="1" applyFont="1" applyFill="1" applyBorder="1" applyAlignment="1" applyProtection="1">
      <alignment vertical="center" shrinkToFit="1"/>
      <protection locked="0"/>
    </xf>
    <xf numFmtId="182" fontId="1" fillId="7" borderId="106" xfId="2" applyNumberFormat="1" applyFont="1" applyFill="1" applyBorder="1" applyAlignment="1" applyProtection="1">
      <alignment vertical="center" shrinkToFit="1"/>
      <protection locked="0"/>
    </xf>
    <xf numFmtId="182" fontId="1" fillId="7" borderId="107" xfId="2" applyNumberFormat="1" applyFont="1" applyFill="1" applyBorder="1" applyAlignment="1" applyProtection="1">
      <alignment vertical="center" shrinkToFit="1"/>
      <protection locked="0"/>
    </xf>
    <xf numFmtId="182" fontId="1" fillId="7" borderId="85" xfId="2" applyNumberFormat="1" applyFont="1" applyFill="1" applyBorder="1" applyAlignment="1" applyProtection="1">
      <alignment vertical="center" shrinkToFit="1"/>
      <protection locked="0"/>
    </xf>
    <xf numFmtId="182" fontId="1" fillId="7" borderId="86" xfId="2" applyNumberFormat="1" applyFont="1" applyFill="1" applyBorder="1" applyAlignment="1" applyProtection="1">
      <alignment vertical="center" shrinkToFit="1"/>
      <protection locked="0"/>
    </xf>
    <xf numFmtId="182" fontId="1" fillId="7" borderId="87" xfId="2" applyNumberFormat="1" applyFont="1" applyFill="1" applyBorder="1" applyAlignment="1" applyProtection="1">
      <alignment vertical="center" shrinkToFit="1"/>
      <protection locked="0"/>
    </xf>
    <xf numFmtId="182" fontId="1" fillId="5" borderId="95" xfId="2" applyNumberFormat="1" applyFont="1" applyFill="1" applyBorder="1" applyAlignment="1" applyProtection="1">
      <alignment horizontal="right" vertical="center" shrinkToFit="1"/>
    </xf>
    <xf numFmtId="182" fontId="1" fillId="5" borderId="13" xfId="2" applyNumberFormat="1" applyFont="1" applyFill="1" applyBorder="1" applyAlignment="1" applyProtection="1">
      <alignment horizontal="right" vertical="center" shrinkToFit="1"/>
    </xf>
    <xf numFmtId="182" fontId="1" fillId="5" borderId="96" xfId="2" applyNumberFormat="1" applyFont="1" applyFill="1" applyBorder="1" applyAlignment="1" applyProtection="1">
      <alignment horizontal="right" vertical="center" shrinkToFit="1"/>
    </xf>
    <xf numFmtId="182" fontId="1" fillId="5" borderId="93" xfId="2" applyNumberFormat="1" applyFont="1" applyFill="1" applyBorder="1" applyAlignment="1" applyProtection="1">
      <alignment horizontal="right" vertical="center" shrinkToFit="1"/>
    </xf>
    <xf numFmtId="182" fontId="1" fillId="5" borderId="23" xfId="2" applyNumberFormat="1" applyFont="1" applyFill="1" applyBorder="1" applyAlignment="1" applyProtection="1">
      <alignment horizontal="right" vertical="center" shrinkToFit="1"/>
    </xf>
    <xf numFmtId="182" fontId="1" fillId="5" borderId="94" xfId="2" applyNumberFormat="1" applyFont="1" applyFill="1" applyBorder="1" applyAlignment="1" applyProtection="1">
      <alignment horizontal="right" vertical="center" shrinkToFit="1"/>
    </xf>
    <xf numFmtId="0" fontId="0" fillId="3" borderId="35" xfId="0" applyFill="1" applyBorder="1" applyAlignment="1">
      <alignment horizontal="center" vertical="center" shrinkToFit="1"/>
    </xf>
    <xf numFmtId="0" fontId="18" fillId="4" borderId="0" xfId="0" applyFont="1" applyFill="1">
      <alignment vertical="center"/>
    </xf>
    <xf numFmtId="49" fontId="15" fillId="7" borderId="77" xfId="0" applyNumberFormat="1" applyFont="1" applyFill="1" applyBorder="1" applyAlignment="1" applyProtection="1">
      <alignment vertical="center" shrinkToFit="1"/>
      <protection locked="0"/>
    </xf>
    <xf numFmtId="49" fontId="15" fillId="7" borderId="78" xfId="0" applyNumberFormat="1" applyFont="1" applyFill="1" applyBorder="1" applyAlignment="1" applyProtection="1">
      <alignment vertical="center" shrinkToFit="1"/>
      <protection locked="0"/>
    </xf>
    <xf numFmtId="49" fontId="15" fillId="7" borderId="79" xfId="0" applyNumberFormat="1" applyFont="1" applyFill="1" applyBorder="1" applyAlignment="1" applyProtection="1">
      <alignment vertical="center" shrinkToFit="1"/>
      <protection locked="0"/>
    </xf>
    <xf numFmtId="49" fontId="0" fillId="7" borderId="84" xfId="0" applyNumberFormat="1" applyFill="1" applyBorder="1" applyAlignment="1" applyProtection="1">
      <alignment horizontal="center" vertical="center" shrinkToFit="1"/>
      <protection locked="0"/>
    </xf>
    <xf numFmtId="49" fontId="0" fillId="7" borderId="17" xfId="0" applyNumberFormat="1" applyFill="1" applyBorder="1" applyAlignment="1" applyProtection="1">
      <alignment horizontal="center" vertical="center" shrinkToFit="1"/>
      <protection locked="0"/>
    </xf>
    <xf numFmtId="49" fontId="0" fillId="7" borderId="19" xfId="0" applyNumberFormat="1" applyFill="1" applyBorder="1" applyAlignment="1" applyProtection="1">
      <alignment horizontal="center" vertical="center" shrinkToFit="1"/>
      <protection locked="0"/>
    </xf>
    <xf numFmtId="49" fontId="15" fillId="7" borderId="18" xfId="0" applyNumberFormat="1" applyFont="1" applyFill="1" applyBorder="1" applyAlignment="1" applyProtection="1">
      <alignment horizontal="center" vertical="center"/>
      <protection locked="0"/>
    </xf>
    <xf numFmtId="49" fontId="0" fillId="7" borderId="17" xfId="0" applyNumberFormat="1" applyFill="1" applyBorder="1" applyAlignment="1" applyProtection="1">
      <alignment horizontal="center" vertical="center"/>
      <protection locked="0"/>
    </xf>
    <xf numFmtId="49" fontId="0" fillId="7" borderId="19" xfId="0" applyNumberFormat="1" applyFill="1" applyBorder="1" applyAlignment="1" applyProtection="1">
      <alignment horizontal="center" vertical="center"/>
      <protection locked="0"/>
    </xf>
    <xf numFmtId="0" fontId="31" fillId="6" borderId="0" xfId="0" applyFont="1" applyFill="1" applyAlignment="1">
      <alignment horizontal="left" vertical="top" wrapText="1"/>
    </xf>
    <xf numFmtId="49" fontId="0" fillId="7" borderId="18" xfId="0" applyNumberFormat="1" applyFill="1" applyBorder="1" applyAlignment="1" applyProtection="1">
      <alignment horizontal="center" vertical="center" wrapText="1" shrinkToFit="1"/>
      <protection locked="0"/>
    </xf>
    <xf numFmtId="49" fontId="0" fillId="7" borderId="17" xfId="0" applyNumberFormat="1" applyFill="1" applyBorder="1" applyAlignment="1" applyProtection="1">
      <alignment horizontal="center" vertical="center" wrapText="1" shrinkToFit="1"/>
      <protection locked="0"/>
    </xf>
    <xf numFmtId="49" fontId="0" fillId="7" borderId="19" xfId="0" applyNumberFormat="1" applyFill="1" applyBorder="1" applyAlignment="1" applyProtection="1">
      <alignment horizontal="center" vertical="center" wrapText="1" shrinkToFit="1"/>
      <protection locked="0"/>
    </xf>
    <xf numFmtId="0" fontId="16" fillId="3" borderId="0" xfId="0" applyFont="1" applyFill="1" applyAlignment="1">
      <alignment horizontal="left" vertical="center" wrapText="1"/>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182" fontId="1" fillId="5" borderId="95" xfId="2" applyNumberFormat="1" applyFont="1" applyFill="1" applyBorder="1" applyAlignment="1">
      <alignment horizontal="right" vertical="center" shrinkToFit="1"/>
    </xf>
    <xf numFmtId="182" fontId="1" fillId="5" borderId="13" xfId="2" applyNumberFormat="1" applyFont="1" applyFill="1" applyBorder="1" applyAlignment="1">
      <alignment horizontal="right" vertical="center" shrinkToFit="1"/>
    </xf>
    <xf numFmtId="182" fontId="1" fillId="5" borderId="96" xfId="2" applyNumberFormat="1" applyFont="1" applyFill="1" applyBorder="1" applyAlignment="1">
      <alignment horizontal="right" vertical="center" shrinkToFit="1"/>
    </xf>
    <xf numFmtId="182" fontId="1" fillId="5" borderId="97" xfId="2" applyNumberFormat="1" applyFont="1" applyFill="1" applyBorder="1" applyAlignment="1">
      <alignment horizontal="right" vertical="center" shrinkToFit="1"/>
    </xf>
    <xf numFmtId="182" fontId="1" fillId="5" borderId="98" xfId="2" applyNumberFormat="1" applyFont="1" applyFill="1" applyBorder="1" applyAlignment="1">
      <alignment horizontal="right" vertical="center" shrinkToFit="1"/>
    </xf>
    <xf numFmtId="182" fontId="1" fillId="5" borderId="99" xfId="2" applyNumberFormat="1" applyFont="1" applyFill="1" applyBorder="1" applyAlignment="1">
      <alignment horizontal="right" vertical="center" shrinkToFit="1"/>
    </xf>
    <xf numFmtId="182" fontId="1" fillId="5" borderId="62" xfId="2" applyNumberFormat="1" applyFont="1" applyFill="1" applyBorder="1" applyAlignment="1">
      <alignment vertical="center" shrinkToFit="1"/>
    </xf>
    <xf numFmtId="182" fontId="1" fillId="5" borderId="13" xfId="2" applyNumberFormat="1" applyFont="1" applyFill="1" applyBorder="1" applyAlignment="1">
      <alignment vertical="center" shrinkToFit="1"/>
    </xf>
    <xf numFmtId="182" fontId="1" fillId="5" borderId="60" xfId="2" applyNumberFormat="1" applyFont="1" applyFill="1" applyBorder="1" applyAlignment="1">
      <alignment vertical="center" shrinkToFit="1"/>
    </xf>
    <xf numFmtId="182" fontId="1" fillId="5" borderId="5" xfId="2" applyNumberFormat="1" applyFont="1" applyFill="1" applyBorder="1" applyAlignment="1">
      <alignment vertical="center" shrinkToFit="1"/>
    </xf>
    <xf numFmtId="182" fontId="1" fillId="5" borderId="1" xfId="2" applyNumberFormat="1" applyFont="1" applyFill="1" applyBorder="1" applyAlignment="1">
      <alignment vertical="center" shrinkToFit="1"/>
    </xf>
    <xf numFmtId="182" fontId="1" fillId="5" borderId="6" xfId="2" applyNumberFormat="1" applyFont="1" applyFill="1" applyBorder="1" applyAlignment="1">
      <alignment vertical="center" shrinkToFit="1"/>
    </xf>
    <xf numFmtId="182" fontId="1" fillId="7" borderId="111" xfId="2" applyNumberFormat="1" applyFont="1" applyFill="1" applyBorder="1" applyAlignment="1" applyProtection="1">
      <alignment vertical="center" shrinkToFit="1"/>
      <protection locked="0"/>
    </xf>
    <xf numFmtId="182" fontId="1" fillId="7" borderId="112" xfId="2" applyNumberFormat="1" applyFont="1" applyFill="1" applyBorder="1" applyAlignment="1" applyProtection="1">
      <alignment vertical="center" shrinkToFit="1"/>
      <protection locked="0"/>
    </xf>
    <xf numFmtId="182" fontId="1" fillId="7" borderId="114" xfId="2" applyNumberFormat="1" applyFont="1" applyFill="1" applyBorder="1" applyAlignment="1" applyProtection="1">
      <alignment vertical="center" shrinkToFit="1"/>
      <protection locked="0"/>
    </xf>
    <xf numFmtId="182" fontId="1" fillId="7" borderId="0" xfId="2" applyNumberFormat="1" applyFont="1" applyFill="1" applyBorder="1" applyAlignment="1" applyProtection="1">
      <alignment vertical="center" shrinkToFit="1"/>
      <protection locked="0"/>
    </xf>
    <xf numFmtId="182" fontId="0" fillId="5" borderId="117" xfId="0" applyNumberFormat="1" applyFill="1" applyBorder="1" applyAlignment="1">
      <alignment horizontal="right" vertical="center"/>
    </xf>
    <xf numFmtId="182" fontId="0" fillId="5" borderId="2" xfId="0" applyNumberFormat="1" applyFill="1" applyBorder="1" applyAlignment="1">
      <alignment horizontal="right" vertical="center"/>
    </xf>
    <xf numFmtId="182" fontId="0" fillId="5" borderId="92" xfId="0" applyNumberFormat="1" applyFill="1" applyBorder="1" applyAlignment="1">
      <alignment horizontal="right" vertical="center"/>
    </xf>
    <xf numFmtId="182" fontId="0" fillId="5" borderId="113" xfId="0" applyNumberFormat="1" applyFill="1" applyBorder="1" applyAlignment="1">
      <alignment horizontal="right" vertical="center"/>
    </xf>
    <xf numFmtId="182" fontId="0" fillId="5" borderId="23" xfId="0" applyNumberFormat="1" applyFill="1" applyBorder="1" applyAlignment="1">
      <alignment horizontal="right" vertical="center"/>
    </xf>
    <xf numFmtId="182" fontId="0" fillId="5" borderId="94" xfId="0" applyNumberFormat="1" applyFill="1" applyBorder="1" applyAlignment="1">
      <alignment horizontal="right" vertical="center"/>
    </xf>
    <xf numFmtId="0" fontId="0" fillId="3" borderId="20" xfId="0" applyFill="1" applyBorder="1" applyAlignment="1">
      <alignment horizontal="center" vertical="center"/>
    </xf>
    <xf numFmtId="0" fontId="0" fillId="3" borderId="32" xfId="0" applyFill="1" applyBorder="1" applyAlignment="1">
      <alignment horizontal="center" vertical="center"/>
    </xf>
    <xf numFmtId="182" fontId="0" fillId="5" borderId="100" xfId="2" applyNumberFormat="1" applyFont="1" applyFill="1" applyBorder="1" applyAlignment="1" applyProtection="1">
      <alignment vertical="center" shrinkToFit="1"/>
    </xf>
    <xf numFmtId="182" fontId="1" fillId="5" borderId="33" xfId="2" applyNumberFormat="1" applyFont="1" applyFill="1" applyBorder="1" applyAlignment="1" applyProtection="1">
      <alignment vertical="center" shrinkToFit="1"/>
    </xf>
    <xf numFmtId="182" fontId="1" fillId="5" borderId="5" xfId="2" applyNumberFormat="1" applyFont="1" applyFill="1" applyBorder="1" applyAlignment="1" applyProtection="1">
      <alignment vertical="center" shrinkToFit="1"/>
    </xf>
    <xf numFmtId="182" fontId="1" fillId="5" borderId="101" xfId="2" applyNumberFormat="1" applyFont="1" applyFill="1" applyBorder="1" applyAlignment="1" applyProtection="1">
      <alignment vertical="center" shrinkToFit="1"/>
    </xf>
    <xf numFmtId="182" fontId="1" fillId="5" borderId="85" xfId="2" applyNumberFormat="1" applyFont="1" applyFill="1" applyBorder="1" applyAlignment="1" applyProtection="1">
      <alignment vertical="center" shrinkToFit="1"/>
    </xf>
    <xf numFmtId="182" fontId="1" fillId="5" borderId="86" xfId="2" applyNumberFormat="1" applyFont="1" applyFill="1" applyBorder="1" applyAlignment="1" applyProtection="1">
      <alignment vertical="center" shrinkToFit="1"/>
    </xf>
    <xf numFmtId="182" fontId="1" fillId="5" borderId="87" xfId="2" applyNumberFormat="1" applyFont="1" applyFill="1" applyBorder="1" applyAlignment="1" applyProtection="1">
      <alignment vertical="center" shrinkToFit="1"/>
    </xf>
    <xf numFmtId="182" fontId="1" fillId="5" borderId="88" xfId="2" applyNumberFormat="1" applyFont="1" applyFill="1" applyBorder="1" applyAlignment="1" applyProtection="1">
      <alignment vertical="center" shrinkToFit="1"/>
    </xf>
    <xf numFmtId="182" fontId="1" fillId="5" borderId="115" xfId="2" applyNumberFormat="1" applyFont="1" applyFill="1" applyBorder="1" applyAlignment="1" applyProtection="1">
      <alignment vertical="center" shrinkToFit="1"/>
    </xf>
    <xf numFmtId="182" fontId="1" fillId="5" borderId="112" xfId="2" applyNumberFormat="1" applyFont="1" applyFill="1" applyBorder="1" applyAlignment="1" applyProtection="1">
      <alignment vertical="center" shrinkToFit="1"/>
    </xf>
    <xf numFmtId="182" fontId="1" fillId="5" borderId="116" xfId="2" applyNumberFormat="1" applyFont="1" applyFill="1" applyBorder="1" applyAlignment="1" applyProtection="1">
      <alignment vertical="center" shrinkToFit="1"/>
    </xf>
    <xf numFmtId="182" fontId="1" fillId="5" borderId="7" xfId="2" applyNumberFormat="1" applyFont="1" applyFill="1" applyBorder="1" applyAlignment="1" applyProtection="1">
      <alignment vertical="center" shrinkToFit="1"/>
    </xf>
    <xf numFmtId="182" fontId="1" fillId="5" borderId="23" xfId="2" applyNumberFormat="1" applyFont="1" applyFill="1" applyBorder="1" applyAlignment="1" applyProtection="1">
      <alignment vertical="center" shrinkToFit="1"/>
    </xf>
    <xf numFmtId="182" fontId="1" fillId="5" borderId="94" xfId="2" applyNumberFormat="1" applyFont="1" applyFill="1" applyBorder="1" applyAlignment="1" applyProtection="1">
      <alignment vertical="center" shrinkToFit="1"/>
    </xf>
    <xf numFmtId="182" fontId="1" fillId="5" borderId="33" xfId="2" applyNumberFormat="1" applyFont="1" applyFill="1" applyBorder="1" applyAlignment="1">
      <alignment vertical="center" shrinkToFit="1"/>
    </xf>
    <xf numFmtId="182" fontId="1" fillId="5" borderId="34" xfId="2" applyNumberFormat="1" applyFont="1" applyFill="1" applyBorder="1" applyAlignment="1">
      <alignment vertical="center" shrinkToFi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185" fontId="9" fillId="0" borderId="40" xfId="0" applyNumberFormat="1" applyFont="1" applyBorder="1" applyAlignment="1">
      <alignment horizontal="center" vertical="center"/>
    </xf>
    <xf numFmtId="185" fontId="9" fillId="0" borderId="41" xfId="0" applyNumberFormat="1" applyFont="1" applyBorder="1" applyAlignment="1">
      <alignment horizontal="center" vertical="center"/>
    </xf>
    <xf numFmtId="185" fontId="9" fillId="0" borderId="42" xfId="0" applyNumberFormat="1" applyFont="1" applyBorder="1" applyAlignment="1">
      <alignment horizontal="center" vertical="center"/>
    </xf>
    <xf numFmtId="0" fontId="4" fillId="6" borderId="0" xfId="0" applyFont="1" applyFill="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3" fillId="0" borderId="40"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42" xfId="0" applyFont="1" applyBorder="1" applyAlignment="1">
      <alignment horizontal="left" vertical="center" shrinkToFit="1"/>
    </xf>
    <xf numFmtId="0" fontId="12" fillId="0" borderId="0" xfId="0" applyFont="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Alignment="1">
      <alignment horizontal="center" vertical="center"/>
    </xf>
    <xf numFmtId="181" fontId="24" fillId="0" borderId="0" xfId="0" applyNumberFormat="1" applyFont="1" applyAlignment="1">
      <alignment horizontal="center" vertical="center"/>
    </xf>
    <xf numFmtId="0" fontId="12" fillId="0" borderId="0" xfId="0" applyFont="1" applyAlignment="1">
      <alignment horizontal="left" vertical="center" shrinkToFit="1"/>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60"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43" xfId="0" applyNumberFormat="1" applyFont="1" applyBorder="1" applyAlignment="1">
      <alignment horizontal="center" vertical="center"/>
    </xf>
    <xf numFmtId="0" fontId="3" fillId="0" borderId="62" xfId="0" applyFont="1" applyBorder="1" applyAlignment="1">
      <alignment horizontal="left" vertical="center"/>
    </xf>
    <xf numFmtId="0" fontId="3" fillId="0" borderId="13" xfId="0" applyFont="1" applyBorder="1" applyAlignment="1">
      <alignment horizontal="left" vertical="center"/>
    </xf>
    <xf numFmtId="0" fontId="3" fillId="0" borderId="63" xfId="0" applyFont="1" applyBorder="1" applyAlignment="1">
      <alignment horizontal="left" vertical="center"/>
    </xf>
    <xf numFmtId="0" fontId="3" fillId="0" borderId="23" xfId="0" applyFont="1" applyBorder="1" applyAlignment="1">
      <alignment horizontal="left" vertical="center"/>
    </xf>
    <xf numFmtId="0" fontId="3" fillId="0" borderId="5" xfId="0" applyFont="1" applyBorder="1" applyAlignment="1">
      <alignment horizontal="left" vertical="center" indent="1" shrinkToFit="1"/>
    </xf>
    <xf numFmtId="0" fontId="3" fillId="0" borderId="1" xfId="0" applyFont="1" applyBorder="1" applyAlignment="1">
      <alignment horizontal="left" vertical="center" indent="1" shrinkToFit="1"/>
    </xf>
    <xf numFmtId="0" fontId="3" fillId="0" borderId="2"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178" fontId="3" fillId="0" borderId="3" xfId="0" applyNumberFormat="1" applyFont="1" applyBorder="1" applyAlignment="1">
      <alignment horizontal="center" vertical="center"/>
    </xf>
    <xf numFmtId="178" fontId="3" fillId="0" borderId="2" xfId="0" applyNumberFormat="1" applyFont="1" applyBorder="1" applyAlignment="1">
      <alignment horizontal="center" vertical="center"/>
    </xf>
    <xf numFmtId="178" fontId="3" fillId="0" borderId="4" xfId="0" applyNumberFormat="1" applyFont="1" applyBorder="1" applyAlignment="1">
      <alignment horizontal="center" vertical="center"/>
    </xf>
    <xf numFmtId="178" fontId="3" fillId="0" borderId="5" xfId="0" applyNumberFormat="1" applyFont="1" applyBorder="1" applyAlignment="1">
      <alignment horizontal="center" vertical="center"/>
    </xf>
    <xf numFmtId="178" fontId="3" fillId="0" borderId="1" xfId="0" applyNumberFormat="1" applyFont="1" applyBorder="1" applyAlignment="1">
      <alignment horizontal="center" vertical="center"/>
    </xf>
    <xf numFmtId="178" fontId="3" fillId="0" borderId="6" xfId="0" applyNumberFormat="1" applyFont="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49" fontId="4" fillId="0" borderId="0" xfId="0" applyNumberFormat="1" applyFont="1" applyAlignment="1">
      <alignment horizontal="center" vertical="center"/>
    </xf>
    <xf numFmtId="49" fontId="4" fillId="0" borderId="11" xfId="0" applyNumberFormat="1" applyFont="1" applyBorder="1" applyAlignment="1">
      <alignment horizontal="center" vertical="center"/>
    </xf>
    <xf numFmtId="49" fontId="4" fillId="0" borderId="10" xfId="0" applyNumberFormat="1" applyFont="1" applyBorder="1" applyAlignment="1">
      <alignment horizontal="center" vertical="center"/>
    </xf>
    <xf numFmtId="176" fontId="13" fillId="0" borderId="1" xfId="0" applyNumberFormat="1" applyFont="1" applyBorder="1" applyAlignment="1">
      <alignment horizontal="center" vertical="center"/>
    </xf>
    <xf numFmtId="0" fontId="4" fillId="0" borderId="2" xfId="0" applyFont="1" applyBorder="1" applyAlignment="1">
      <alignment horizontal="center" vertical="center"/>
    </xf>
    <xf numFmtId="0" fontId="3" fillId="0" borderId="61" xfId="0" applyFont="1" applyBorder="1" applyAlignment="1">
      <alignment horizontal="center" vertical="center"/>
    </xf>
    <xf numFmtId="0" fontId="3" fillId="0" borderId="33" xfId="0" applyFont="1" applyBorder="1" applyAlignment="1">
      <alignment horizontal="center" vertical="center"/>
    </xf>
    <xf numFmtId="49" fontId="4" fillId="6" borderId="3" xfId="0" applyNumberFormat="1" applyFont="1" applyFill="1" applyBorder="1" applyAlignment="1">
      <alignment horizontal="center" vertical="center"/>
    </xf>
    <xf numFmtId="49" fontId="4" fillId="6" borderId="2" xfId="0" applyNumberFormat="1" applyFont="1" applyFill="1" applyBorder="1" applyAlignment="1">
      <alignment horizontal="center" vertical="center"/>
    </xf>
    <xf numFmtId="49" fontId="4" fillId="6" borderId="4" xfId="0" applyNumberFormat="1" applyFont="1" applyFill="1" applyBorder="1" applyAlignment="1">
      <alignment horizontal="center" vertical="center"/>
    </xf>
    <xf numFmtId="49" fontId="4" fillId="6" borderId="5" xfId="0" applyNumberFormat="1"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xf>
    <xf numFmtId="0" fontId="13" fillId="6" borderId="30" xfId="0" applyFont="1" applyFill="1" applyBorder="1">
      <alignment vertical="center"/>
    </xf>
    <xf numFmtId="0" fontId="13" fillId="6" borderId="2" xfId="0" applyFont="1" applyFill="1" applyBorder="1">
      <alignment vertical="center"/>
    </xf>
    <xf numFmtId="0" fontId="13" fillId="6" borderId="31" xfId="0" applyFont="1" applyFill="1" applyBorder="1">
      <alignment vertical="center"/>
    </xf>
    <xf numFmtId="0" fontId="13" fillId="6" borderId="1" xfId="0" applyFont="1" applyFill="1" applyBorder="1">
      <alignment vertical="center"/>
    </xf>
    <xf numFmtId="178" fontId="3" fillId="6" borderId="3" xfId="0" applyNumberFormat="1" applyFont="1" applyFill="1" applyBorder="1" applyAlignment="1">
      <alignment horizontal="center" vertical="center"/>
    </xf>
    <xf numFmtId="178" fontId="3" fillId="6" borderId="2" xfId="0" applyNumberFormat="1" applyFont="1" applyFill="1" applyBorder="1" applyAlignment="1">
      <alignment horizontal="center" vertical="center"/>
    </xf>
    <xf numFmtId="178" fontId="3" fillId="6" borderId="4" xfId="0" applyNumberFormat="1" applyFont="1" applyFill="1" applyBorder="1" applyAlignment="1">
      <alignment horizontal="center" vertical="center"/>
    </xf>
    <xf numFmtId="178" fontId="3" fillId="6" borderId="5" xfId="0" applyNumberFormat="1" applyFont="1" applyFill="1" applyBorder="1" applyAlignment="1">
      <alignment horizontal="center" vertical="center"/>
    </xf>
    <xf numFmtId="178" fontId="3" fillId="6" borderId="1" xfId="0" applyNumberFormat="1" applyFont="1" applyFill="1" applyBorder="1" applyAlignment="1">
      <alignment horizontal="center" vertical="center"/>
    </xf>
    <xf numFmtId="178" fontId="3" fillId="6" borderId="6"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43" xfId="0" applyFont="1" applyFill="1" applyBorder="1" applyAlignment="1">
      <alignment horizontal="center" vertical="center"/>
    </xf>
    <xf numFmtId="0" fontId="13" fillId="6" borderId="7" xfId="0" applyFont="1" applyFill="1" applyBorder="1">
      <alignment vertical="center"/>
    </xf>
    <xf numFmtId="0" fontId="13" fillId="6" borderId="23" xfId="0" applyFont="1" applyFill="1" applyBorder="1">
      <alignment vertical="center"/>
    </xf>
    <xf numFmtId="177" fontId="3" fillId="6" borderId="1" xfId="0" applyNumberFormat="1" applyFont="1" applyFill="1" applyBorder="1" applyAlignment="1">
      <alignment horizontal="center" vertical="center"/>
    </xf>
    <xf numFmtId="0" fontId="4" fillId="6" borderId="2" xfId="0" applyFont="1" applyFill="1" applyBorder="1" applyAlignment="1">
      <alignment horizontal="center" vertical="center"/>
    </xf>
    <xf numFmtId="182" fontId="12" fillId="6" borderId="3" xfId="0" applyNumberFormat="1" applyFont="1" applyFill="1" applyBorder="1" applyAlignment="1">
      <alignment horizontal="right" vertical="center"/>
    </xf>
    <xf numFmtId="182" fontId="12" fillId="6" borderId="2" xfId="0" applyNumberFormat="1" applyFont="1" applyFill="1" applyBorder="1" applyAlignment="1">
      <alignment horizontal="right" vertical="center"/>
    </xf>
    <xf numFmtId="182" fontId="12" fillId="6" borderId="20" xfId="0" applyNumberFormat="1" applyFont="1" applyFill="1" applyBorder="1" applyAlignment="1">
      <alignment horizontal="right" vertical="center"/>
    </xf>
    <xf numFmtId="182" fontId="12" fillId="6" borderId="63" xfId="0" applyNumberFormat="1" applyFont="1" applyFill="1" applyBorder="1" applyAlignment="1">
      <alignment horizontal="right" vertical="center"/>
    </xf>
    <xf numFmtId="182" fontId="12" fillId="6" borderId="23" xfId="0" applyNumberFormat="1" applyFont="1" applyFill="1" applyBorder="1" applyAlignment="1">
      <alignment horizontal="right" vertical="center"/>
    </xf>
    <xf numFmtId="182" fontId="12" fillId="6" borderId="9" xfId="0" applyNumberFormat="1" applyFont="1" applyFill="1" applyBorder="1" applyAlignment="1">
      <alignment horizontal="right" vertical="center"/>
    </xf>
    <xf numFmtId="9" fontId="3" fillId="6" borderId="1" xfId="1" applyFont="1" applyFill="1" applyBorder="1" applyAlignment="1" applyProtection="1">
      <alignment horizontal="center" vertical="center"/>
    </xf>
    <xf numFmtId="9" fontId="3" fillId="6" borderId="1" xfId="0" applyNumberFormat="1" applyFont="1" applyFill="1" applyBorder="1" applyAlignment="1">
      <alignment horizontal="center" vertical="center"/>
    </xf>
    <xf numFmtId="182" fontId="11" fillId="0" borderId="68" xfId="0" applyNumberFormat="1" applyFont="1" applyBorder="1" applyAlignment="1">
      <alignment horizontal="right" vertical="center"/>
    </xf>
    <xf numFmtId="182" fontId="11" fillId="0" borderId="69" xfId="0" applyNumberFormat="1" applyFont="1" applyBorder="1" applyAlignment="1">
      <alignment horizontal="right" vertical="center"/>
    </xf>
    <xf numFmtId="182" fontId="11" fillId="0" borderId="70" xfId="0" applyNumberFormat="1" applyFont="1" applyBorder="1" applyAlignment="1">
      <alignment horizontal="right" vertical="center"/>
    </xf>
    <xf numFmtId="182" fontId="11" fillId="0" borderId="31" xfId="0" applyNumberFormat="1" applyFont="1" applyBorder="1" applyAlignment="1">
      <alignment horizontal="right" vertical="center"/>
    </xf>
    <xf numFmtId="182" fontId="11" fillId="0" borderId="1" xfId="0" applyNumberFormat="1" applyFont="1" applyBorder="1" applyAlignment="1">
      <alignment horizontal="right" vertical="center"/>
    </xf>
    <xf numFmtId="182" fontId="11" fillId="0" borderId="32" xfId="0" applyNumberFormat="1" applyFont="1" applyBorder="1" applyAlignment="1">
      <alignment horizontal="right" vertical="center"/>
    </xf>
    <xf numFmtId="0" fontId="13" fillId="0" borderId="12" xfId="0" applyFont="1" applyBorder="1">
      <alignment vertical="center"/>
    </xf>
    <xf numFmtId="0" fontId="13" fillId="0" borderId="13" xfId="0" applyFont="1" applyBorder="1">
      <alignment vertical="center"/>
    </xf>
    <xf numFmtId="0" fontId="13" fillId="0" borderId="31" xfId="0" applyFont="1" applyBorder="1">
      <alignment vertical="center"/>
    </xf>
    <xf numFmtId="0" fontId="13" fillId="0" borderId="1" xfId="0" applyFont="1" applyBorder="1">
      <alignment vertical="center"/>
    </xf>
    <xf numFmtId="0" fontId="13" fillId="0" borderId="13" xfId="0" applyFont="1" applyBorder="1" applyAlignment="1">
      <alignment horizontal="center" vertical="center"/>
    </xf>
    <xf numFmtId="0" fontId="13" fillId="0" borderId="60" xfId="0" applyFont="1" applyBorder="1" applyAlignment="1">
      <alignment horizontal="center"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182" fontId="12" fillId="0" borderId="62" xfId="0" applyNumberFormat="1" applyFont="1" applyBorder="1" applyAlignment="1">
      <alignment horizontal="right" vertical="center"/>
    </xf>
    <xf numFmtId="182" fontId="12" fillId="0" borderId="13" xfId="0" applyNumberFormat="1" applyFont="1" applyBorder="1" applyAlignment="1">
      <alignment horizontal="right" vertical="center"/>
    </xf>
    <xf numFmtId="182" fontId="12" fillId="0" borderId="14" xfId="0" applyNumberFormat="1" applyFont="1" applyBorder="1" applyAlignment="1">
      <alignment horizontal="right" vertical="center"/>
    </xf>
    <xf numFmtId="182" fontId="12" fillId="0" borderId="5" xfId="0" applyNumberFormat="1" applyFont="1" applyBorder="1" applyAlignment="1">
      <alignment horizontal="right" vertical="center"/>
    </xf>
    <xf numFmtId="182" fontId="12" fillId="0" borderId="1" xfId="0" applyNumberFormat="1" applyFont="1" applyBorder="1" applyAlignment="1">
      <alignment horizontal="right" vertical="center"/>
    </xf>
    <xf numFmtId="182" fontId="12" fillId="0" borderId="32" xfId="0" applyNumberFormat="1" applyFont="1" applyBorder="1" applyAlignment="1">
      <alignment horizontal="right" vertical="center"/>
    </xf>
    <xf numFmtId="182" fontId="4" fillId="0" borderId="30" xfId="0" applyNumberFormat="1" applyFont="1" applyBorder="1" applyAlignment="1">
      <alignment horizontal="left" vertical="center"/>
    </xf>
    <xf numFmtId="182" fontId="4" fillId="0" borderId="2" xfId="0" applyNumberFormat="1" applyFont="1" applyBorder="1" applyAlignment="1">
      <alignment horizontal="left" vertical="center"/>
    </xf>
    <xf numFmtId="182" fontId="4" fillId="0" borderId="20" xfId="0" applyNumberFormat="1" applyFont="1" applyBorder="1" applyAlignment="1">
      <alignment horizontal="left" vertical="center"/>
    </xf>
    <xf numFmtId="49" fontId="3" fillId="6" borderId="62" xfId="0" applyNumberFormat="1" applyFont="1" applyFill="1" applyBorder="1" applyAlignment="1" applyProtection="1">
      <alignment horizontal="left" vertical="center"/>
      <protection locked="0"/>
    </xf>
    <xf numFmtId="49" fontId="3" fillId="6" borderId="13" xfId="0" applyNumberFormat="1" applyFont="1" applyFill="1" applyBorder="1" applyAlignment="1" applyProtection="1">
      <alignment horizontal="left" vertical="center"/>
      <protection locked="0"/>
    </xf>
    <xf numFmtId="49" fontId="3" fillId="6" borderId="63" xfId="0" applyNumberFormat="1" applyFont="1" applyFill="1" applyBorder="1" applyAlignment="1" applyProtection="1">
      <alignment horizontal="left" vertical="center"/>
      <protection locked="0"/>
    </xf>
    <xf numFmtId="49" fontId="3" fillId="6" borderId="23" xfId="0" applyNumberFormat="1" applyFont="1" applyFill="1" applyBorder="1" applyAlignment="1" applyProtection="1">
      <alignment horizontal="left" vertical="center"/>
      <protection locked="0"/>
    </xf>
    <xf numFmtId="49" fontId="4" fillId="6" borderId="13" xfId="0" applyNumberFormat="1" applyFont="1" applyFill="1" applyBorder="1" applyAlignment="1">
      <alignment horizontal="center" vertical="center"/>
    </xf>
    <xf numFmtId="49" fontId="4" fillId="6" borderId="14" xfId="0" applyNumberFormat="1" applyFont="1" applyFill="1" applyBorder="1" applyAlignment="1">
      <alignment horizontal="center" vertical="center"/>
    </xf>
    <xf numFmtId="49" fontId="4" fillId="6" borderId="23" xfId="0" applyNumberFormat="1" applyFont="1" applyFill="1" applyBorder="1" applyAlignment="1">
      <alignment horizontal="center" vertical="center"/>
    </xf>
    <xf numFmtId="49" fontId="4" fillId="6" borderId="9" xfId="0" applyNumberFormat="1" applyFont="1" applyFill="1" applyBorder="1" applyAlignment="1">
      <alignment horizontal="center" vertical="center"/>
    </xf>
    <xf numFmtId="0" fontId="13" fillId="6" borderId="52" xfId="0" applyFont="1" applyFill="1" applyBorder="1" applyAlignment="1">
      <alignment horizontal="center" vertical="center"/>
    </xf>
    <xf numFmtId="0" fontId="13" fillId="6" borderId="67" xfId="0" applyFont="1" applyFill="1" applyBorder="1" applyAlignment="1">
      <alignment horizontal="center" vertical="center"/>
    </xf>
    <xf numFmtId="0" fontId="24" fillId="6" borderId="12" xfId="0" applyFont="1" applyFill="1" applyBorder="1" applyAlignment="1">
      <alignment horizontal="left" vertical="center"/>
    </xf>
    <xf numFmtId="0" fontId="24" fillId="6" borderId="13" xfId="0" applyFont="1" applyFill="1" applyBorder="1" applyAlignment="1">
      <alignment horizontal="left" vertical="center"/>
    </xf>
    <xf numFmtId="0" fontId="24" fillId="6" borderId="31" xfId="0" applyFont="1" applyFill="1" applyBorder="1" applyAlignment="1">
      <alignment horizontal="left" vertical="center"/>
    </xf>
    <xf numFmtId="0" fontId="24" fillId="6" borderId="1" xfId="0" applyFont="1" applyFill="1" applyBorder="1" applyAlignment="1">
      <alignment horizontal="left" vertical="center"/>
    </xf>
    <xf numFmtId="0" fontId="3" fillId="6" borderId="2" xfId="0" applyFont="1" applyFill="1" applyBorder="1" applyAlignment="1">
      <alignment horizontal="center" vertical="center"/>
    </xf>
    <xf numFmtId="0" fontId="3" fillId="6" borderId="2" xfId="0" applyFont="1" applyFill="1" applyBorder="1" applyAlignment="1">
      <alignment horizontal="left" vertical="center"/>
    </xf>
    <xf numFmtId="0" fontId="13" fillId="6" borderId="13" xfId="0" applyFont="1" applyFill="1" applyBorder="1" applyAlignment="1">
      <alignment horizontal="center" vertical="center"/>
    </xf>
    <xf numFmtId="0" fontId="13" fillId="6" borderId="60"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6" xfId="0" applyFont="1" applyFill="1" applyBorder="1" applyAlignment="1">
      <alignment horizontal="center" vertical="center"/>
    </xf>
    <xf numFmtId="182" fontId="12" fillId="6" borderId="5" xfId="0" applyNumberFormat="1" applyFont="1" applyFill="1" applyBorder="1" applyAlignment="1">
      <alignment horizontal="right" vertical="center"/>
    </xf>
    <xf numFmtId="182" fontId="12" fillId="6" borderId="1" xfId="0" applyNumberFormat="1" applyFont="1" applyFill="1" applyBorder="1" applyAlignment="1">
      <alignment horizontal="right" vertical="center"/>
    </xf>
    <xf numFmtId="182" fontId="12" fillId="6" borderId="32" xfId="0" applyNumberFormat="1" applyFont="1" applyFill="1" applyBorder="1" applyAlignment="1">
      <alignment horizontal="right" vertical="center"/>
    </xf>
    <xf numFmtId="182" fontId="12" fillId="6" borderId="103" xfId="0" applyNumberFormat="1" applyFont="1" applyFill="1" applyBorder="1" applyAlignment="1">
      <alignment horizontal="right" vertical="center"/>
    </xf>
    <xf numFmtId="182" fontId="12" fillId="6" borderId="52" xfId="0" applyNumberFormat="1" applyFont="1" applyFill="1" applyBorder="1" applyAlignment="1">
      <alignment horizontal="right" vertical="center"/>
    </xf>
    <xf numFmtId="182" fontId="12" fillId="6" borderId="66" xfId="0" applyNumberFormat="1" applyFont="1" applyFill="1" applyBorder="1" applyAlignment="1">
      <alignment horizontal="right" vertical="center"/>
    </xf>
    <xf numFmtId="0" fontId="24" fillId="6" borderId="51" xfId="0" applyFont="1" applyFill="1" applyBorder="1" applyAlignment="1">
      <alignment horizontal="left" vertical="center"/>
    </xf>
    <xf numFmtId="0" fontId="24" fillId="6" borderId="52" xfId="0" applyFont="1" applyFill="1" applyBorder="1" applyAlignment="1">
      <alignment horizontal="left" vertical="center"/>
    </xf>
    <xf numFmtId="0" fontId="24" fillId="6" borderId="7" xfId="0" applyFont="1" applyFill="1" applyBorder="1" applyAlignment="1">
      <alignment horizontal="left" vertical="center"/>
    </xf>
    <xf numFmtId="0" fontId="24" fillId="6" borderId="23" xfId="0" applyFont="1" applyFill="1" applyBorder="1" applyAlignment="1">
      <alignment horizontal="left" vertical="center"/>
    </xf>
    <xf numFmtId="0" fontId="9" fillId="6" borderId="0" xfId="0" applyFont="1" applyFill="1" applyAlignment="1">
      <alignment horizontal="center" vertical="center"/>
    </xf>
    <xf numFmtId="0" fontId="22" fillId="6" borderId="0" xfId="0" applyFont="1" applyFill="1" applyAlignment="1">
      <alignment horizontal="center" vertical="center"/>
    </xf>
    <xf numFmtId="0" fontId="12" fillId="6" borderId="0" xfId="0" applyFont="1" applyFill="1" applyAlignment="1">
      <alignment horizontal="center" vertical="center"/>
    </xf>
    <xf numFmtId="0" fontId="3" fillId="6" borderId="40" xfId="0" applyFont="1" applyFill="1" applyBorder="1" applyAlignment="1">
      <alignment horizontal="left" vertical="center" shrinkToFit="1"/>
    </xf>
    <xf numFmtId="0" fontId="3" fillId="6" borderId="41" xfId="0" applyFont="1" applyFill="1" applyBorder="1" applyAlignment="1">
      <alignment horizontal="left" vertical="center" shrinkToFit="1"/>
    </xf>
    <xf numFmtId="0" fontId="3" fillId="6" borderId="42" xfId="0" applyFont="1" applyFill="1" applyBorder="1" applyAlignment="1">
      <alignment horizontal="left" vertical="center" shrinkToFit="1"/>
    </xf>
    <xf numFmtId="49" fontId="4" fillId="6" borderId="0" xfId="0" applyNumberFormat="1" applyFont="1" applyFill="1" applyAlignment="1">
      <alignment horizontal="center" vertical="center" wrapText="1"/>
    </xf>
    <xf numFmtId="49" fontId="4" fillId="6" borderId="0" xfId="0" applyNumberFormat="1" applyFont="1" applyFill="1" applyAlignment="1">
      <alignment horizontal="center" vertical="center"/>
    </xf>
    <xf numFmtId="49" fontId="5" fillId="6" borderId="25" xfId="0" applyNumberFormat="1" applyFont="1" applyFill="1" applyBorder="1" applyAlignment="1">
      <alignment horizontal="center" vertical="top"/>
    </xf>
    <xf numFmtId="49" fontId="5" fillId="6" borderId="0" xfId="0" applyNumberFormat="1" applyFont="1" applyFill="1" applyAlignment="1">
      <alignment horizontal="center" vertical="top"/>
    </xf>
    <xf numFmtId="49" fontId="5" fillId="6" borderId="26" xfId="0" applyNumberFormat="1" applyFont="1" applyFill="1" applyBorder="1" applyAlignment="1">
      <alignment horizontal="center" vertical="top"/>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4" fillId="6" borderId="37" xfId="0" applyFont="1" applyFill="1" applyBorder="1" applyAlignment="1">
      <alignment horizontal="center" vertical="center"/>
    </xf>
    <xf numFmtId="0" fontId="4" fillId="6" borderId="38" xfId="0" applyFont="1" applyFill="1" applyBorder="1" applyAlignment="1">
      <alignment horizontal="center" vertical="center"/>
    </xf>
    <xf numFmtId="0" fontId="4" fillId="6" borderId="39" xfId="0" applyFont="1" applyFill="1" applyBorder="1" applyAlignment="1">
      <alignment horizontal="center" vertical="center"/>
    </xf>
    <xf numFmtId="0" fontId="3" fillId="6" borderId="0" xfId="0" applyFont="1" applyFill="1" applyAlignment="1">
      <alignment horizontal="center" vertical="center"/>
    </xf>
    <xf numFmtId="181" fontId="24" fillId="6" borderId="0" xfId="0" applyNumberFormat="1" applyFont="1" applyFill="1" applyAlignment="1">
      <alignment horizontal="center" vertical="center"/>
    </xf>
    <xf numFmtId="0" fontId="4" fillId="6" borderId="0" xfId="0" applyFont="1" applyFill="1" applyAlignment="1">
      <alignment horizontal="center" vertical="center"/>
    </xf>
    <xf numFmtId="185" fontId="9" fillId="6" borderId="40" xfId="0" applyNumberFormat="1" applyFont="1" applyFill="1" applyBorder="1" applyAlignment="1">
      <alignment horizontal="center" vertical="center"/>
    </xf>
    <xf numFmtId="185" fontId="9" fillId="6" borderId="41" xfId="0" applyNumberFormat="1" applyFont="1" applyFill="1" applyBorder="1" applyAlignment="1">
      <alignment horizontal="center" vertical="center"/>
    </xf>
    <xf numFmtId="185" fontId="9" fillId="6" borderId="42" xfId="0" applyNumberFormat="1" applyFont="1" applyFill="1" applyBorder="1" applyAlignment="1">
      <alignment horizontal="center" vertical="center"/>
    </xf>
    <xf numFmtId="0" fontId="13" fillId="6" borderId="102" xfId="0" applyFont="1" applyFill="1" applyBorder="1">
      <alignment vertical="center"/>
    </xf>
    <xf numFmtId="0" fontId="13" fillId="6" borderId="53" xfId="0" applyFont="1" applyFill="1" applyBorder="1">
      <alignment vertical="center"/>
    </xf>
    <xf numFmtId="0" fontId="13" fillId="6" borderId="0" xfId="0" applyFont="1" applyFill="1" applyAlignment="1">
      <alignment horizontal="left" shrinkToFit="1"/>
    </xf>
    <xf numFmtId="0" fontId="13" fillId="6" borderId="0" xfId="0" applyFont="1" applyFill="1" applyAlignment="1">
      <alignment horizontal="left" vertical="center" shrinkToFit="1"/>
    </xf>
    <xf numFmtId="0" fontId="12" fillId="6" borderId="0" xfId="0" applyFont="1" applyFill="1" applyAlignment="1">
      <alignment vertical="center" shrinkToFit="1"/>
    </xf>
    <xf numFmtId="0" fontId="3" fillId="6" borderId="0" xfId="0" applyFont="1" applyFill="1" applyAlignment="1">
      <alignment vertical="center" shrinkToFit="1"/>
    </xf>
    <xf numFmtId="0" fontId="13" fillId="6" borderId="0" xfId="0" applyFont="1" applyFill="1" applyAlignment="1">
      <alignment horizontal="center" vertical="center"/>
    </xf>
    <xf numFmtId="0" fontId="13" fillId="6" borderId="0" xfId="0" applyFont="1" applyFill="1" applyAlignment="1">
      <alignment horizontal="center" vertical="center" shrinkToFit="1"/>
    </xf>
    <xf numFmtId="0" fontId="13" fillId="6" borderId="23" xfId="0" applyFont="1" applyFill="1" applyBorder="1" applyAlignment="1">
      <alignment horizontal="center" vertical="center" shrinkToFit="1"/>
    </xf>
    <xf numFmtId="0" fontId="13" fillId="6" borderId="16" xfId="0" applyFont="1" applyFill="1" applyBorder="1" applyAlignment="1">
      <alignment horizontal="center" vertical="center" shrinkToFit="1"/>
    </xf>
    <xf numFmtId="0" fontId="13" fillId="6" borderId="9" xfId="0" applyFont="1" applyFill="1" applyBorder="1" applyAlignment="1">
      <alignment horizontal="center" vertical="center" shrinkToFit="1"/>
    </xf>
    <xf numFmtId="0" fontId="13" fillId="6" borderId="53" xfId="0" applyFont="1" applyFill="1" applyBorder="1" applyAlignment="1">
      <alignment horizontal="center" vertical="center"/>
    </xf>
    <xf numFmtId="0" fontId="13" fillId="6" borderId="54" xfId="0" applyFont="1" applyFill="1" applyBorder="1" applyAlignment="1">
      <alignment horizontal="center" vertical="center"/>
    </xf>
    <xf numFmtId="182" fontId="11" fillId="6" borderId="69" xfId="0" applyNumberFormat="1" applyFont="1" applyFill="1" applyBorder="1" applyAlignment="1">
      <alignment horizontal="right" vertical="center"/>
    </xf>
    <xf numFmtId="182" fontId="11" fillId="6" borderId="120" xfId="0" applyNumberFormat="1" applyFont="1" applyFill="1" applyBorder="1" applyAlignment="1">
      <alignment horizontal="right" vertical="center"/>
    </xf>
    <xf numFmtId="182" fontId="11" fillId="6" borderId="1" xfId="0" applyNumberFormat="1" applyFont="1" applyFill="1" applyBorder="1" applyAlignment="1">
      <alignment horizontal="right" vertical="center"/>
    </xf>
    <xf numFmtId="182" fontId="11" fillId="6" borderId="121" xfId="0" applyNumberFormat="1" applyFont="1" applyFill="1" applyBorder="1" applyAlignment="1">
      <alignment horizontal="right" vertical="center"/>
    </xf>
    <xf numFmtId="182" fontId="4" fillId="6" borderId="2" xfId="0" applyNumberFormat="1" applyFont="1" applyFill="1" applyBorder="1" applyAlignment="1">
      <alignment horizontal="left" vertical="center"/>
    </xf>
    <xf numFmtId="182" fontId="4" fillId="6" borderId="122" xfId="0" applyNumberFormat="1" applyFont="1" applyFill="1" applyBorder="1" applyAlignment="1">
      <alignment horizontal="left" vertical="center"/>
    </xf>
    <xf numFmtId="182" fontId="11" fillId="6" borderId="123" xfId="0" applyNumberFormat="1" applyFont="1" applyFill="1" applyBorder="1" applyAlignment="1">
      <alignment horizontal="right" vertical="center"/>
    </xf>
    <xf numFmtId="182" fontId="11" fillId="6" borderId="124" xfId="0" applyNumberFormat="1" applyFont="1" applyFill="1" applyBorder="1" applyAlignment="1">
      <alignment horizontal="right" vertical="center"/>
    </xf>
    <xf numFmtId="182" fontId="11" fillId="6" borderId="0" xfId="0" applyNumberFormat="1" applyFont="1" applyFill="1" applyAlignment="1">
      <alignment horizontal="right" vertical="center"/>
    </xf>
    <xf numFmtId="182" fontId="11" fillId="6" borderId="118" xfId="0" applyNumberFormat="1" applyFont="1" applyFill="1" applyBorder="1" applyAlignment="1">
      <alignment horizontal="right" vertical="center"/>
    </xf>
    <xf numFmtId="182" fontId="11" fillId="6" borderId="125" xfId="0" applyNumberFormat="1" applyFont="1" applyFill="1" applyBorder="1" applyAlignment="1">
      <alignment horizontal="right" vertical="center"/>
    </xf>
    <xf numFmtId="182" fontId="11" fillId="6" borderId="126" xfId="0" applyNumberFormat="1" applyFont="1" applyFill="1" applyBorder="1" applyAlignment="1">
      <alignment horizontal="right" vertical="center"/>
    </xf>
    <xf numFmtId="182" fontId="11" fillId="6" borderId="127" xfId="0" applyNumberFormat="1" applyFont="1" applyFill="1" applyBorder="1" applyAlignment="1">
      <alignment horizontal="right" vertical="center"/>
    </xf>
    <xf numFmtId="0" fontId="22" fillId="0" borderId="0" xfId="0" applyFont="1" applyAlignment="1">
      <alignment horizontal="center" vertical="center"/>
    </xf>
    <xf numFmtId="181" fontId="9" fillId="0" borderId="0" xfId="0" applyNumberFormat="1" applyFont="1" applyAlignment="1">
      <alignment horizontal="center" vertical="center"/>
    </xf>
    <xf numFmtId="0" fontId="13" fillId="6" borderId="12" xfId="0" applyFont="1" applyFill="1" applyBorder="1">
      <alignment vertical="center"/>
    </xf>
    <xf numFmtId="0" fontId="13" fillId="6" borderId="13" xfId="0" applyFont="1" applyFill="1" applyBorder="1">
      <alignment vertical="center"/>
    </xf>
    <xf numFmtId="0" fontId="13" fillId="6" borderId="12" xfId="0" applyFont="1" applyFill="1" applyBorder="1" applyAlignment="1">
      <alignment horizontal="center" vertical="center"/>
    </xf>
    <xf numFmtId="0" fontId="13" fillId="6" borderId="7" xfId="0" applyFont="1" applyFill="1" applyBorder="1" applyAlignment="1">
      <alignment horizontal="center" vertical="center"/>
    </xf>
    <xf numFmtId="49" fontId="13" fillId="6" borderId="37" xfId="0" applyNumberFormat="1" applyFont="1" applyFill="1" applyBorder="1" applyAlignment="1">
      <alignment horizontal="center" vertical="center"/>
    </xf>
    <xf numFmtId="49" fontId="13" fillId="6" borderId="38" xfId="0" applyNumberFormat="1" applyFont="1" applyFill="1" applyBorder="1" applyAlignment="1">
      <alignment horizontal="center" vertical="center"/>
    </xf>
    <xf numFmtId="49" fontId="13" fillId="6" borderId="39" xfId="0" applyNumberFormat="1" applyFont="1" applyFill="1" applyBorder="1" applyAlignment="1">
      <alignment horizontal="center" vertical="center"/>
    </xf>
    <xf numFmtId="0" fontId="3" fillId="6" borderId="35" xfId="0" applyFont="1" applyFill="1" applyBorder="1" applyAlignment="1">
      <alignment horizontal="center" vertical="center"/>
    </xf>
    <xf numFmtId="0" fontId="3" fillId="6" borderId="61" xfId="0" applyFont="1" applyFill="1" applyBorder="1" applyAlignment="1">
      <alignment horizontal="center" vertical="center"/>
    </xf>
    <xf numFmtId="0" fontId="4" fillId="6" borderId="3" xfId="0" applyFont="1" applyFill="1" applyBorder="1" applyAlignment="1">
      <alignment horizontal="center" vertical="center"/>
    </xf>
    <xf numFmtId="49" fontId="4" fillId="6" borderId="10" xfId="0" applyNumberFormat="1" applyFont="1" applyFill="1" applyBorder="1" applyAlignment="1">
      <alignment horizontal="center" vertical="center"/>
    </xf>
    <xf numFmtId="49" fontId="4" fillId="6" borderId="11" xfId="0" applyNumberFormat="1" applyFont="1" applyFill="1" applyBorder="1" applyAlignment="1">
      <alignment horizontal="center" vertical="center"/>
    </xf>
    <xf numFmtId="49" fontId="3" fillId="6" borderId="3" xfId="0" applyNumberFormat="1" applyFont="1" applyFill="1" applyBorder="1" applyAlignment="1" applyProtection="1">
      <alignment horizontal="left" vertical="center"/>
      <protection locked="0"/>
    </xf>
    <xf numFmtId="49" fontId="3" fillId="6" borderId="2" xfId="0" applyNumberFormat="1" applyFont="1" applyFill="1" applyBorder="1" applyAlignment="1" applyProtection="1">
      <alignment horizontal="left" vertical="center"/>
      <protection locked="0"/>
    </xf>
    <xf numFmtId="49" fontId="3" fillId="6" borderId="10" xfId="0" applyNumberFormat="1" applyFont="1" applyFill="1" applyBorder="1" applyAlignment="1" applyProtection="1">
      <alignment horizontal="left" vertical="center"/>
      <protection locked="0"/>
    </xf>
    <xf numFmtId="49" fontId="3" fillId="6" borderId="0" xfId="0" applyNumberFormat="1" applyFont="1" applyFill="1" applyAlignment="1" applyProtection="1">
      <alignment horizontal="left" vertical="center"/>
      <protection locked="0"/>
    </xf>
    <xf numFmtId="49" fontId="4" fillId="6" borderId="12" xfId="0" applyNumberFormat="1" applyFont="1" applyFill="1" applyBorder="1" applyAlignment="1">
      <alignment horizontal="center" vertical="center"/>
    </xf>
    <xf numFmtId="49" fontId="4" fillId="6" borderId="60" xfId="0" applyNumberFormat="1" applyFont="1" applyFill="1" applyBorder="1" applyAlignment="1">
      <alignment horizontal="center" vertical="center"/>
    </xf>
    <xf numFmtId="49" fontId="4" fillId="6" borderId="7" xfId="0" applyNumberFormat="1" applyFont="1" applyFill="1" applyBorder="1" applyAlignment="1">
      <alignment horizontal="center" vertical="center"/>
    </xf>
    <xf numFmtId="49" fontId="4" fillId="6" borderId="43" xfId="0" applyNumberFormat="1" applyFont="1" applyFill="1" applyBorder="1" applyAlignment="1">
      <alignment horizontal="center" vertical="center"/>
    </xf>
    <xf numFmtId="0" fontId="3" fillId="6" borderId="33" xfId="0" applyFont="1" applyFill="1" applyBorder="1" applyAlignment="1">
      <alignment horizontal="center" vertical="center"/>
    </xf>
    <xf numFmtId="0" fontId="3" fillId="6" borderId="5" xfId="0" applyFont="1" applyFill="1" applyBorder="1" applyAlignment="1">
      <alignment horizontal="center" vertical="center"/>
    </xf>
    <xf numFmtId="182" fontId="32" fillId="6" borderId="62" xfId="0" applyNumberFormat="1" applyFont="1" applyFill="1" applyBorder="1" applyAlignment="1">
      <alignment horizontal="right" vertical="center"/>
    </xf>
    <xf numFmtId="182" fontId="32" fillId="6" borderId="13" xfId="0" applyNumberFormat="1" applyFont="1" applyFill="1" applyBorder="1" applyAlignment="1">
      <alignment horizontal="right" vertical="center"/>
    </xf>
    <xf numFmtId="182" fontId="32" fillId="6" borderId="14" xfId="0" applyNumberFormat="1" applyFont="1" applyFill="1" applyBorder="1" applyAlignment="1">
      <alignment horizontal="right" vertical="center"/>
    </xf>
    <xf numFmtId="182" fontId="32" fillId="6" borderId="5" xfId="0" applyNumberFormat="1" applyFont="1" applyFill="1" applyBorder="1" applyAlignment="1">
      <alignment horizontal="right" vertical="center"/>
    </xf>
    <xf numFmtId="182" fontId="32" fillId="6" borderId="1" xfId="0" applyNumberFormat="1" applyFont="1" applyFill="1" applyBorder="1" applyAlignment="1">
      <alignment horizontal="right" vertical="center"/>
    </xf>
    <xf numFmtId="182" fontId="32" fillId="6" borderId="32" xfId="0" applyNumberFormat="1" applyFont="1" applyFill="1" applyBorder="1" applyAlignment="1">
      <alignment horizontal="right" vertical="center"/>
    </xf>
    <xf numFmtId="49" fontId="4" fillId="0" borderId="14"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3" fillId="0" borderId="35" xfId="0" applyFont="1" applyBorder="1" applyAlignment="1">
      <alignment horizontal="center" vertical="center"/>
    </xf>
    <xf numFmtId="0" fontId="4" fillId="0" borderId="3" xfId="0" applyFont="1" applyBorder="1" applyAlignment="1">
      <alignment horizontal="center" vertical="center"/>
    </xf>
    <xf numFmtId="9" fontId="3" fillId="0" borderId="1" xfId="0" applyNumberFormat="1"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13" fillId="0" borderId="0" xfId="0" applyFont="1" applyAlignment="1">
      <alignment horizontal="left" vertical="center" shrinkToFit="1"/>
    </xf>
    <xf numFmtId="0" fontId="13" fillId="0" borderId="0" xfId="0" applyFont="1" applyAlignment="1">
      <alignment horizontal="left" shrinkToFit="1"/>
    </xf>
    <xf numFmtId="38" fontId="4" fillId="0" borderId="1" xfId="2" applyFont="1" applyFill="1" applyBorder="1" applyAlignment="1" applyProtection="1">
      <alignment horizontal="center" vertical="center"/>
    </xf>
    <xf numFmtId="182" fontId="3" fillId="0" borderId="1" xfId="2" applyNumberFormat="1" applyFont="1" applyFill="1" applyBorder="1" applyAlignment="1" applyProtection="1">
      <alignment horizontal="right" vertical="center"/>
    </xf>
    <xf numFmtId="182" fontId="3" fillId="0" borderId="6" xfId="2" applyNumberFormat="1" applyFont="1" applyFill="1" applyBorder="1" applyAlignment="1" applyProtection="1">
      <alignment horizontal="right" vertical="center"/>
    </xf>
    <xf numFmtId="38" fontId="4" fillId="0" borderId="2" xfId="2" applyFont="1" applyFill="1" applyBorder="1" applyAlignment="1" applyProtection="1">
      <alignment horizontal="center" vertical="center"/>
    </xf>
    <xf numFmtId="38" fontId="4" fillId="0" borderId="4" xfId="2" applyFont="1" applyFill="1" applyBorder="1" applyAlignment="1" applyProtection="1">
      <alignment horizontal="center" vertical="center"/>
    </xf>
    <xf numFmtId="182" fontId="3" fillId="0" borderId="2" xfId="2" applyNumberFormat="1" applyFont="1" applyFill="1" applyBorder="1" applyAlignment="1" applyProtection="1">
      <alignment horizontal="right" vertical="center"/>
    </xf>
    <xf numFmtId="182" fontId="3" fillId="0" borderId="4" xfId="2" applyNumberFormat="1" applyFont="1" applyFill="1" applyBorder="1" applyAlignment="1" applyProtection="1">
      <alignment horizontal="right" vertical="center"/>
    </xf>
    <xf numFmtId="9" fontId="3" fillId="0" borderId="1" xfId="1" applyFont="1" applyFill="1" applyBorder="1" applyAlignment="1" applyProtection="1">
      <alignment horizontal="center" vertical="center"/>
    </xf>
    <xf numFmtId="177" fontId="3" fillId="0" borderId="1" xfId="0" applyNumberFormat="1" applyFont="1" applyBorder="1" applyAlignment="1">
      <alignment horizontal="center" vertical="center"/>
    </xf>
    <xf numFmtId="180" fontId="3" fillId="0" borderId="1" xfId="1" applyNumberFormat="1" applyFont="1" applyFill="1" applyBorder="1" applyAlignment="1" applyProtection="1">
      <alignment horizontal="center" vertical="center" shrinkToFit="1"/>
    </xf>
    <xf numFmtId="180" fontId="3" fillId="0" borderId="6" xfId="1" applyNumberFormat="1" applyFont="1" applyFill="1" applyBorder="1" applyAlignment="1" applyProtection="1">
      <alignment horizontal="center" vertical="center" shrinkToFit="1"/>
    </xf>
    <xf numFmtId="0" fontId="4" fillId="0" borderId="61" xfId="0" applyFont="1" applyBorder="1" applyAlignment="1">
      <alignment horizontal="center" vertical="center"/>
    </xf>
    <xf numFmtId="0" fontId="4" fillId="0" borderId="33" xfId="0" applyFont="1" applyBorder="1" applyAlignment="1">
      <alignment horizontal="center" vertical="center"/>
    </xf>
    <xf numFmtId="49" fontId="4" fillId="0" borderId="0" xfId="0" applyNumberFormat="1" applyFont="1" applyAlignment="1">
      <alignment horizontal="center" vertical="center" wrapText="1"/>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pplyAlignment="1">
      <alignment horizontal="center" vertical="center"/>
    </xf>
    <xf numFmtId="0" fontId="3" fillId="0" borderId="0" xfId="0" applyFont="1" applyAlignment="1">
      <alignment vertical="center" shrinkToFit="1"/>
    </xf>
    <xf numFmtId="0" fontId="7" fillId="0" borderId="0" xfId="0" applyFont="1" applyAlignment="1">
      <alignment horizontal="center" vertical="center" shrinkToFit="1"/>
    </xf>
    <xf numFmtId="0" fontId="7" fillId="0" borderId="16"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9" xfId="0" applyFont="1" applyBorder="1" applyAlignment="1">
      <alignment horizontal="center" vertical="center" shrinkToFit="1"/>
    </xf>
    <xf numFmtId="0" fontId="4" fillId="0" borderId="0" xfId="0" applyFont="1" applyAlignment="1">
      <alignment horizontal="right" vertical="center"/>
    </xf>
    <xf numFmtId="0" fontId="4" fillId="0" borderId="35" xfId="0" applyFont="1" applyBorder="1" applyAlignment="1">
      <alignment horizontal="center" vertical="center"/>
    </xf>
    <xf numFmtId="0" fontId="4" fillId="0" borderId="64" xfId="0" applyFont="1" applyBorder="1" applyAlignment="1">
      <alignment horizontal="center" vertical="center"/>
    </xf>
    <xf numFmtId="0" fontId="4" fillId="0" borderId="36" xfId="0" applyFont="1" applyBorder="1" applyAlignment="1">
      <alignment horizontal="center" vertical="center"/>
    </xf>
    <xf numFmtId="0" fontId="4" fillId="0" borderId="65" xfId="0" applyFont="1" applyBorder="1" applyAlignment="1">
      <alignment horizontal="center" vertical="center"/>
    </xf>
    <xf numFmtId="182" fontId="3" fillId="6" borderId="2" xfId="2" applyNumberFormat="1" applyFont="1" applyFill="1" applyBorder="1" applyAlignment="1" applyProtection="1">
      <alignment horizontal="right" vertical="center"/>
    </xf>
    <xf numFmtId="182" fontId="3" fillId="6" borderId="4" xfId="2" applyNumberFormat="1" applyFont="1" applyFill="1" applyBorder="1" applyAlignment="1" applyProtection="1">
      <alignment horizontal="right" vertical="center"/>
    </xf>
    <xf numFmtId="176" fontId="13" fillId="6" borderId="1" xfId="0" applyNumberFormat="1" applyFont="1" applyFill="1" applyBorder="1" applyAlignment="1">
      <alignment horizontal="center" vertical="center"/>
    </xf>
    <xf numFmtId="179" fontId="3" fillId="0" borderId="1" xfId="0" applyNumberFormat="1" applyFont="1" applyBorder="1">
      <alignment vertical="center"/>
    </xf>
    <xf numFmtId="179" fontId="3" fillId="6" borderId="1" xfId="0" applyNumberFormat="1" applyFont="1" applyFill="1" applyBorder="1">
      <alignment vertical="center"/>
    </xf>
    <xf numFmtId="0" fontId="3" fillId="6" borderId="5" xfId="0" applyFont="1" applyFill="1" applyBorder="1" applyAlignment="1">
      <alignment horizontal="left" vertical="center" indent="1" shrinkToFit="1"/>
    </xf>
    <xf numFmtId="0" fontId="3" fillId="6" borderId="1" xfId="0" applyFont="1" applyFill="1" applyBorder="1" applyAlignment="1">
      <alignment horizontal="left" vertical="center" indent="1" shrinkToFit="1"/>
    </xf>
    <xf numFmtId="0" fontId="3" fillId="0" borderId="0" xfId="0" applyFont="1" applyAlignment="1">
      <alignment horizontal="left" vertical="center" shrinkToFit="1"/>
    </xf>
    <xf numFmtId="0" fontId="7" fillId="0" borderId="0" xfId="0" applyFont="1" applyAlignment="1">
      <alignment horizontal="left" vertical="center" shrinkToFit="1"/>
    </xf>
    <xf numFmtId="0" fontId="7" fillId="0" borderId="23"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9" xfId="0" applyFont="1" applyBorder="1" applyAlignment="1">
      <alignment horizontal="left" vertical="center" shrinkToFit="1"/>
    </xf>
    <xf numFmtId="182" fontId="3" fillId="6" borderId="1" xfId="2" applyNumberFormat="1" applyFont="1" applyFill="1" applyBorder="1" applyAlignment="1" applyProtection="1">
      <alignment horizontal="right" vertical="center"/>
    </xf>
    <xf numFmtId="182" fontId="3" fillId="6" borderId="6" xfId="2" applyNumberFormat="1" applyFont="1" applyFill="1" applyBorder="1" applyAlignment="1" applyProtection="1">
      <alignment horizontal="right" vertical="center"/>
    </xf>
    <xf numFmtId="0" fontId="4" fillId="6" borderId="0" xfId="0" applyFont="1" applyFill="1" applyAlignment="1">
      <alignment horizontal="right" vertical="center"/>
    </xf>
    <xf numFmtId="38" fontId="4" fillId="6" borderId="2" xfId="2" applyFont="1" applyFill="1" applyBorder="1" applyAlignment="1" applyProtection="1">
      <alignment horizontal="center" vertical="center"/>
    </xf>
    <xf numFmtId="38" fontId="4" fillId="6" borderId="4" xfId="2" applyFont="1" applyFill="1" applyBorder="1" applyAlignment="1" applyProtection="1">
      <alignment horizontal="center" vertical="center"/>
    </xf>
    <xf numFmtId="38" fontId="4" fillId="6" borderId="1" xfId="2" applyFont="1" applyFill="1" applyBorder="1" applyAlignment="1" applyProtection="1">
      <alignment horizontal="center" vertical="center"/>
    </xf>
    <xf numFmtId="0" fontId="4" fillId="6" borderId="118" xfId="0" applyFont="1" applyFill="1" applyBorder="1" applyAlignment="1">
      <alignment horizontal="left" vertical="center"/>
    </xf>
    <xf numFmtId="38" fontId="11" fillId="6" borderId="69" xfId="2" applyFont="1" applyFill="1" applyBorder="1" applyAlignment="1" applyProtection="1">
      <alignment horizontal="right" vertical="center"/>
    </xf>
    <xf numFmtId="38" fontId="11" fillId="6" borderId="120" xfId="2" applyFont="1" applyFill="1" applyBorder="1" applyAlignment="1" applyProtection="1">
      <alignment horizontal="right" vertical="center"/>
    </xf>
    <xf numFmtId="38" fontId="11" fillId="6" borderId="1" xfId="2" applyFont="1" applyFill="1" applyBorder="1" applyAlignment="1" applyProtection="1">
      <alignment horizontal="right" vertical="center"/>
    </xf>
    <xf numFmtId="38" fontId="11" fillId="6" borderId="121" xfId="2" applyFont="1" applyFill="1" applyBorder="1" applyAlignment="1" applyProtection="1">
      <alignment horizontal="right" vertical="center"/>
    </xf>
    <xf numFmtId="0" fontId="13" fillId="6" borderId="62"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63" xfId="0" applyFont="1" applyFill="1" applyBorder="1" applyAlignment="1">
      <alignment horizontal="center" vertical="center"/>
    </xf>
    <xf numFmtId="0" fontId="13" fillId="6" borderId="9" xfId="0" applyFont="1" applyFill="1" applyBorder="1" applyAlignment="1">
      <alignment horizontal="center" vertical="center"/>
    </xf>
    <xf numFmtId="182" fontId="12" fillId="6" borderId="62" xfId="0" applyNumberFormat="1" applyFont="1" applyFill="1" applyBorder="1" applyAlignment="1">
      <alignment horizontal="right" vertical="center"/>
    </xf>
    <xf numFmtId="182" fontId="12" fillId="6" borderId="13" xfId="0" applyNumberFormat="1" applyFont="1" applyFill="1" applyBorder="1" applyAlignment="1">
      <alignment horizontal="right" vertical="center"/>
    </xf>
    <xf numFmtId="182" fontId="12" fillId="6" borderId="14" xfId="0" applyNumberFormat="1" applyFont="1" applyFill="1" applyBorder="1" applyAlignment="1">
      <alignment horizontal="right" vertical="center"/>
    </xf>
    <xf numFmtId="182" fontId="12" fillId="6" borderId="104" xfId="0" applyNumberFormat="1" applyFont="1" applyFill="1" applyBorder="1" applyAlignment="1">
      <alignment horizontal="right" vertical="center"/>
    </xf>
    <xf numFmtId="182" fontId="12" fillId="6" borderId="53" xfId="0" applyNumberFormat="1" applyFont="1" applyFill="1" applyBorder="1" applyAlignment="1">
      <alignment horizontal="right" vertical="center"/>
    </xf>
    <xf numFmtId="182" fontId="12" fillId="6" borderId="55" xfId="0" applyNumberFormat="1" applyFont="1" applyFill="1" applyBorder="1" applyAlignment="1">
      <alignment horizontal="right"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3" fillId="0" borderId="65" xfId="0" applyFont="1" applyBorder="1" applyAlignment="1">
      <alignment horizontal="center" vertical="center"/>
    </xf>
    <xf numFmtId="0" fontId="13" fillId="0" borderId="30" xfId="0" applyFont="1" applyBorder="1">
      <alignment vertical="center"/>
    </xf>
    <xf numFmtId="0" fontId="13" fillId="0" borderId="2" xfId="0" applyFont="1" applyBorder="1">
      <alignment vertical="center"/>
    </xf>
    <xf numFmtId="0" fontId="13" fillId="0" borderId="7" xfId="0" applyFont="1" applyBorder="1">
      <alignment vertical="center"/>
    </xf>
    <xf numFmtId="0" fontId="13" fillId="0" borderId="23" xfId="0" applyFont="1" applyBorder="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23" xfId="0" applyFont="1" applyBorder="1" applyAlignment="1">
      <alignment horizontal="center" vertical="center"/>
    </xf>
    <xf numFmtId="0" fontId="13" fillId="0" borderId="43" xfId="0" applyFont="1" applyBorder="1" applyAlignment="1">
      <alignment horizontal="center" vertical="center"/>
    </xf>
    <xf numFmtId="0" fontId="24" fillId="0" borderId="51" xfId="0" applyFont="1" applyBorder="1" applyAlignment="1">
      <alignment horizontal="left" vertical="center"/>
    </xf>
    <xf numFmtId="0" fontId="24" fillId="0" borderId="52" xfId="0" applyFont="1" applyBorder="1" applyAlignment="1">
      <alignment horizontal="left" vertical="center"/>
    </xf>
    <xf numFmtId="0" fontId="24" fillId="0" borderId="7" xfId="0" applyFont="1" applyBorder="1" applyAlignment="1">
      <alignment horizontal="left" vertical="center"/>
    </xf>
    <xf numFmtId="0" fontId="24" fillId="0" borderId="23" xfId="0" applyFont="1" applyBorder="1" applyAlignment="1">
      <alignment horizontal="left" vertical="center"/>
    </xf>
    <xf numFmtId="0" fontId="13" fillId="0" borderId="52" xfId="0" applyFont="1" applyBorder="1" applyAlignment="1">
      <alignment horizontal="center" vertical="center"/>
    </xf>
    <xf numFmtId="0" fontId="13"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31" xfId="0" applyFont="1" applyBorder="1" applyAlignment="1">
      <alignment horizontal="left" vertical="center"/>
    </xf>
    <xf numFmtId="0" fontId="24" fillId="0" borderId="1" xfId="0" applyFont="1" applyBorder="1" applyAlignment="1">
      <alignment horizontal="left" vertical="center"/>
    </xf>
    <xf numFmtId="182" fontId="11" fillId="0" borderId="15" xfId="0" applyNumberFormat="1" applyFont="1" applyBorder="1" applyAlignment="1">
      <alignment horizontal="right" vertical="center"/>
    </xf>
    <xf numFmtId="182" fontId="11" fillId="0" borderId="0" xfId="0" applyNumberFormat="1" applyFont="1" applyAlignment="1">
      <alignment horizontal="right" vertical="center"/>
    </xf>
    <xf numFmtId="182" fontId="11" fillId="0" borderId="16" xfId="0" applyNumberFormat="1" applyFont="1" applyBorder="1" applyAlignment="1">
      <alignment horizontal="right" vertical="center"/>
    </xf>
    <xf numFmtId="182" fontId="11" fillId="0" borderId="7" xfId="0" applyNumberFormat="1" applyFont="1" applyBorder="1" applyAlignment="1">
      <alignment horizontal="right" vertical="center"/>
    </xf>
    <xf numFmtId="182" fontId="11" fillId="0" borderId="23" xfId="0" applyNumberFormat="1" applyFont="1" applyBorder="1" applyAlignment="1">
      <alignment horizontal="right" vertical="center"/>
    </xf>
    <xf numFmtId="182" fontId="11" fillId="0" borderId="9" xfId="0" applyNumberFormat="1" applyFont="1" applyBorder="1" applyAlignment="1">
      <alignment horizontal="right" vertical="center"/>
    </xf>
    <xf numFmtId="0" fontId="13" fillId="0" borderId="102" xfId="0" applyFont="1" applyBorder="1">
      <alignment vertical="center"/>
    </xf>
    <xf numFmtId="0" fontId="13" fillId="0" borderId="53" xfId="0" applyFont="1" applyBorder="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38" fontId="11" fillId="0" borderId="68" xfId="2" applyFont="1" applyFill="1" applyBorder="1" applyAlignment="1" applyProtection="1">
      <alignment horizontal="right" vertical="center"/>
    </xf>
    <xf numFmtId="38" fontId="11" fillId="0" borderId="69" xfId="2" applyFont="1" applyFill="1" applyBorder="1" applyAlignment="1" applyProtection="1">
      <alignment horizontal="right" vertical="center"/>
    </xf>
    <xf numFmtId="38" fontId="11" fillId="0" borderId="70" xfId="2" applyFont="1" applyFill="1" applyBorder="1" applyAlignment="1" applyProtection="1">
      <alignment horizontal="right" vertical="center"/>
    </xf>
    <xf numFmtId="38" fontId="11" fillId="0" borderId="31" xfId="2" applyFont="1" applyFill="1" applyBorder="1" applyAlignment="1" applyProtection="1">
      <alignment horizontal="right" vertical="center"/>
    </xf>
    <xf numFmtId="38" fontId="11" fillId="0" borderId="1" xfId="2" applyFont="1" applyFill="1" applyBorder="1" applyAlignment="1" applyProtection="1">
      <alignment horizontal="right" vertical="center"/>
    </xf>
    <xf numFmtId="38" fontId="11" fillId="0" borderId="32" xfId="2" applyFont="1" applyFill="1" applyBorder="1" applyAlignment="1" applyProtection="1">
      <alignment horizontal="right" vertical="center"/>
    </xf>
    <xf numFmtId="0" fontId="13" fillId="0" borderId="62" xfId="0" applyFont="1" applyBorder="1" applyAlignment="1">
      <alignment horizontal="center" vertical="center"/>
    </xf>
    <xf numFmtId="0" fontId="13" fillId="0" borderId="14" xfId="0" applyFont="1" applyBorder="1" applyAlignment="1">
      <alignment horizontal="center" vertical="center"/>
    </xf>
    <xf numFmtId="0" fontId="13" fillId="0" borderId="63"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35"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182" fontId="12" fillId="0" borderId="103" xfId="0" applyNumberFormat="1" applyFont="1" applyBorder="1" applyAlignment="1">
      <alignment horizontal="right" vertical="center"/>
    </xf>
    <xf numFmtId="182" fontId="12" fillId="0" borderId="52" xfId="0" applyNumberFormat="1" applyFont="1" applyBorder="1" applyAlignment="1">
      <alignment horizontal="right" vertical="center"/>
    </xf>
    <xf numFmtId="182" fontId="12" fillId="0" borderId="66" xfId="0" applyNumberFormat="1" applyFont="1" applyBorder="1" applyAlignment="1">
      <alignment horizontal="right" vertical="center"/>
    </xf>
    <xf numFmtId="182" fontId="12" fillId="0" borderId="63" xfId="0" applyNumberFormat="1" applyFont="1" applyBorder="1" applyAlignment="1">
      <alignment horizontal="right" vertical="center"/>
    </xf>
    <xf numFmtId="182" fontId="12" fillId="0" borderId="23" xfId="0" applyNumberFormat="1" applyFont="1" applyBorder="1" applyAlignment="1">
      <alignment horizontal="right" vertical="center"/>
    </xf>
    <xf numFmtId="182" fontId="12" fillId="0" borderId="9" xfId="0" applyNumberFormat="1" applyFont="1" applyBorder="1" applyAlignment="1">
      <alignment horizontal="right" vertical="center"/>
    </xf>
    <xf numFmtId="182" fontId="32" fillId="0" borderId="62" xfId="0" applyNumberFormat="1" applyFont="1" applyBorder="1" applyAlignment="1">
      <alignment horizontal="right" vertical="center"/>
    </xf>
    <xf numFmtId="182" fontId="32" fillId="0" borderId="13" xfId="0" applyNumberFormat="1" applyFont="1" applyBorder="1" applyAlignment="1">
      <alignment horizontal="right" vertical="center"/>
    </xf>
    <xf numFmtId="182" fontId="32" fillId="0" borderId="14" xfId="0" applyNumberFormat="1" applyFont="1" applyBorder="1" applyAlignment="1">
      <alignment horizontal="right" vertical="center"/>
    </xf>
    <xf numFmtId="182" fontId="32" fillId="0" borderId="5" xfId="0" applyNumberFormat="1" applyFont="1" applyBorder="1" applyAlignment="1">
      <alignment horizontal="right" vertical="center"/>
    </xf>
    <xf numFmtId="182" fontId="32" fillId="0" borderId="1" xfId="0" applyNumberFormat="1" applyFont="1" applyBorder="1" applyAlignment="1">
      <alignment horizontal="right" vertical="center"/>
    </xf>
    <xf numFmtId="182" fontId="32" fillId="0" borderId="32" xfId="0" applyNumberFormat="1" applyFont="1" applyBorder="1" applyAlignment="1">
      <alignment horizontal="right"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182" fontId="12" fillId="0" borderId="3" xfId="0" applyNumberFormat="1" applyFont="1" applyBorder="1" applyAlignment="1">
      <alignment horizontal="right" vertical="center"/>
    </xf>
    <xf numFmtId="182" fontId="12" fillId="0" borderId="2" xfId="0" applyNumberFormat="1" applyFont="1" applyBorder="1" applyAlignment="1">
      <alignment horizontal="right" vertical="center"/>
    </xf>
    <xf numFmtId="182" fontId="12" fillId="0" borderId="20" xfId="0" applyNumberFormat="1" applyFont="1" applyBorder="1" applyAlignment="1">
      <alignment horizontal="right" vertical="center"/>
    </xf>
    <xf numFmtId="182" fontId="12" fillId="0" borderId="104" xfId="0" applyNumberFormat="1" applyFont="1" applyBorder="1" applyAlignment="1">
      <alignment horizontal="right" vertical="center"/>
    </xf>
    <xf numFmtId="182" fontId="12" fillId="0" borderId="53" xfId="0" applyNumberFormat="1" applyFont="1" applyBorder="1" applyAlignment="1">
      <alignment horizontal="right" vertical="center"/>
    </xf>
    <xf numFmtId="182" fontId="12" fillId="0" borderId="55" xfId="0" applyNumberFormat="1" applyFont="1" applyBorder="1" applyAlignment="1">
      <alignment horizontal="right" vertical="center"/>
    </xf>
    <xf numFmtId="182" fontId="21" fillId="0" borderId="0" xfId="0" applyNumberFormat="1" applyFont="1" applyAlignment="1">
      <alignment horizontal="center" vertical="center"/>
    </xf>
    <xf numFmtId="182" fontId="11" fillId="0" borderId="0" xfId="0" applyNumberFormat="1" applyFont="1" applyAlignment="1">
      <alignment horizontal="center" vertical="center"/>
    </xf>
    <xf numFmtId="49" fontId="4" fillId="0" borderId="38" xfId="0" applyNumberFormat="1" applyFont="1" applyBorder="1" applyAlignment="1">
      <alignment horizontal="center" vertical="center" wrapText="1"/>
    </xf>
    <xf numFmtId="49" fontId="4" fillId="0" borderId="39" xfId="0" applyNumberFormat="1" applyFont="1" applyBorder="1" applyAlignment="1">
      <alignment horizontal="center" vertical="center" wrapText="1"/>
    </xf>
    <xf numFmtId="0" fontId="12" fillId="0" borderId="58" xfId="0" applyFont="1" applyBorder="1" applyAlignment="1">
      <alignment horizontal="center" vertical="center"/>
    </xf>
    <xf numFmtId="0" fontId="12" fillId="0" borderId="59" xfId="0" applyFont="1" applyBorder="1" applyAlignment="1">
      <alignment horizontal="center" vertical="center"/>
    </xf>
    <xf numFmtId="182" fontId="11" fillId="0" borderId="21" xfId="0" applyNumberFormat="1" applyFont="1" applyBorder="1" applyAlignment="1">
      <alignment horizontal="center" vertical="center"/>
    </xf>
    <xf numFmtId="182" fontId="11" fillId="0" borderId="24" xfId="0" applyNumberFormat="1" applyFont="1" applyBorder="1" applyAlignment="1">
      <alignment horizontal="center" vertical="center"/>
    </xf>
    <xf numFmtId="182" fontId="4" fillId="0" borderId="0" xfId="0" applyNumberFormat="1" applyFont="1" applyAlignment="1">
      <alignment horizontal="center" vertical="center"/>
    </xf>
    <xf numFmtId="182" fontId="21" fillId="0" borderId="49" xfId="0" applyNumberFormat="1" applyFont="1" applyBorder="1" applyAlignment="1">
      <alignment horizontal="center" vertical="center"/>
    </xf>
    <xf numFmtId="182" fontId="21" fillId="0" borderId="73" xfId="0" applyNumberFormat="1" applyFont="1" applyBorder="1" applyAlignment="1">
      <alignment horizontal="center" vertical="center"/>
    </xf>
    <xf numFmtId="182" fontId="11" fillId="0" borderId="56" xfId="0" applyNumberFormat="1" applyFont="1" applyBorder="1" applyAlignment="1">
      <alignment horizontal="center" vertical="center"/>
    </xf>
    <xf numFmtId="182" fontId="11" fillId="0" borderId="76" xfId="0" applyNumberFormat="1" applyFont="1" applyBorder="1" applyAlignment="1">
      <alignment horizontal="center" vertical="center"/>
    </xf>
    <xf numFmtId="0" fontId="12" fillId="0" borderId="0" xfId="0" applyFont="1" applyAlignment="1">
      <alignment vertical="center" shrinkToFit="1"/>
    </xf>
    <xf numFmtId="182" fontId="11" fillId="0" borderId="71" xfId="0" applyNumberFormat="1" applyFont="1" applyBorder="1" applyAlignment="1">
      <alignment horizontal="center" vertical="center"/>
    </xf>
    <xf numFmtId="182" fontId="11" fillId="0" borderId="72" xfId="0" applyNumberFormat="1" applyFont="1" applyBorder="1" applyAlignment="1">
      <alignment horizontal="center" vertical="center"/>
    </xf>
    <xf numFmtId="180" fontId="3" fillId="6" borderId="1" xfId="1" applyNumberFormat="1" applyFont="1" applyFill="1" applyBorder="1" applyAlignment="1" applyProtection="1">
      <alignment horizontal="center" vertical="center" shrinkToFit="1"/>
    </xf>
    <xf numFmtId="180" fontId="3" fillId="6" borderId="6" xfId="1" applyNumberFormat="1" applyFont="1" applyFill="1" applyBorder="1" applyAlignment="1" applyProtection="1">
      <alignment horizontal="center" vertical="center" shrinkToFit="1"/>
    </xf>
    <xf numFmtId="182" fontId="11" fillId="0" borderId="74" xfId="0" applyNumberFormat="1" applyFont="1" applyBorder="1" applyAlignment="1">
      <alignment horizontal="center" vertical="center"/>
    </xf>
    <xf numFmtId="182" fontId="11" fillId="0" borderId="75" xfId="0" applyNumberFormat="1" applyFont="1" applyBorder="1" applyAlignment="1">
      <alignment horizontal="center" vertical="center"/>
    </xf>
    <xf numFmtId="182" fontId="7" fillId="0" borderId="64" xfId="0" applyNumberFormat="1" applyFont="1" applyBorder="1" applyAlignment="1">
      <alignment horizontal="center" vertical="center"/>
    </xf>
    <xf numFmtId="182" fontId="7" fillId="0" borderId="36" xfId="0" applyNumberFormat="1" applyFont="1" applyBorder="1" applyAlignment="1">
      <alignment horizontal="center" vertical="center"/>
    </xf>
    <xf numFmtId="182" fontId="7" fillId="0" borderId="65" xfId="0" applyNumberFormat="1" applyFont="1" applyBorder="1" applyAlignment="1">
      <alignment horizontal="center" vertical="center"/>
    </xf>
    <xf numFmtId="182" fontId="4" fillId="0" borderId="64" xfId="0" applyNumberFormat="1" applyFont="1" applyBorder="1" applyAlignment="1">
      <alignment horizontal="center" vertical="center"/>
    </xf>
    <xf numFmtId="182" fontId="4" fillId="0" borderId="36" xfId="0" applyNumberFormat="1" applyFont="1" applyBorder="1" applyAlignment="1">
      <alignment horizontal="center" vertical="center"/>
    </xf>
    <xf numFmtId="182" fontId="4" fillId="0" borderId="65" xfId="0" applyNumberFormat="1" applyFont="1" applyBorder="1" applyAlignment="1">
      <alignment horizontal="center" vertical="center"/>
    </xf>
    <xf numFmtId="182" fontId="7" fillId="0" borderId="0" xfId="0" applyNumberFormat="1" applyFont="1" applyAlignment="1">
      <alignment horizontal="center" vertical="center"/>
    </xf>
    <xf numFmtId="49" fontId="4" fillId="6" borderId="38" xfId="0" applyNumberFormat="1" applyFont="1" applyFill="1" applyBorder="1" applyAlignment="1">
      <alignment horizontal="center" vertical="center" wrapText="1"/>
    </xf>
    <xf numFmtId="49" fontId="4" fillId="6" borderId="39" xfId="0" applyNumberFormat="1" applyFont="1" applyFill="1" applyBorder="1" applyAlignment="1">
      <alignment horizontal="center" vertical="center" wrapText="1"/>
    </xf>
    <xf numFmtId="0" fontId="12" fillId="6" borderId="58" xfId="0" applyFont="1" applyFill="1" applyBorder="1" applyAlignment="1">
      <alignment horizontal="center" vertical="center"/>
    </xf>
    <xf numFmtId="0" fontId="12" fillId="6" borderId="59" xfId="0" applyFont="1" applyFill="1" applyBorder="1" applyAlignment="1">
      <alignment horizontal="center" vertical="center"/>
    </xf>
    <xf numFmtId="0" fontId="12" fillId="6" borderId="56" xfId="0" applyFont="1" applyFill="1" applyBorder="1" applyAlignment="1">
      <alignment horizontal="center" vertical="center"/>
    </xf>
    <xf numFmtId="0" fontId="12" fillId="6" borderId="57" xfId="0" applyFont="1" applyFill="1" applyBorder="1" applyAlignment="1">
      <alignment horizontal="center" vertical="center"/>
    </xf>
    <xf numFmtId="0" fontId="12" fillId="6" borderId="49" xfId="0" applyFont="1" applyFill="1" applyBorder="1" applyAlignment="1">
      <alignment horizontal="center" vertical="center"/>
    </xf>
    <xf numFmtId="0" fontId="12" fillId="6" borderId="50" xfId="0" applyFont="1" applyFill="1" applyBorder="1" applyAlignment="1">
      <alignment horizontal="center" vertical="center"/>
    </xf>
    <xf numFmtId="0" fontId="12" fillId="6" borderId="35" xfId="0" applyFont="1" applyFill="1" applyBorder="1" applyAlignment="1">
      <alignment horizontal="center" vertical="center"/>
    </xf>
    <xf numFmtId="0" fontId="12" fillId="6" borderId="44" xfId="0" applyFont="1" applyFill="1" applyBorder="1" applyAlignment="1">
      <alignment horizontal="center" vertical="center"/>
    </xf>
    <xf numFmtId="0" fontId="12" fillId="6" borderId="45" xfId="0" applyFont="1" applyFill="1" applyBorder="1" applyAlignment="1">
      <alignment horizontal="center" vertical="center"/>
    </xf>
    <xf numFmtId="0" fontId="12" fillId="6" borderId="46" xfId="0" applyFont="1" applyFill="1" applyBorder="1" applyAlignment="1">
      <alignment horizontal="center" vertical="center"/>
    </xf>
    <xf numFmtId="0" fontId="12" fillId="6" borderId="47" xfId="0" applyFont="1" applyFill="1" applyBorder="1" applyAlignment="1">
      <alignment horizontal="center" vertical="center"/>
    </xf>
    <xf numFmtId="0" fontId="12" fillId="6" borderId="48" xfId="0" applyFont="1" applyFill="1" applyBorder="1" applyAlignment="1">
      <alignment horizontal="center" vertical="center"/>
    </xf>
    <xf numFmtId="0" fontId="4" fillId="6" borderId="143" xfId="0" applyFont="1" applyFill="1" applyBorder="1" applyAlignment="1">
      <alignment horizontal="right" vertical="center"/>
    </xf>
    <xf numFmtId="0" fontId="4" fillId="6" borderId="144" xfId="0" applyFont="1" applyFill="1" applyBorder="1" applyAlignment="1">
      <alignment horizontal="right" vertical="center"/>
    </xf>
    <xf numFmtId="0" fontId="4" fillId="6" borderId="144" xfId="0" applyFont="1" applyFill="1" applyBorder="1" applyAlignment="1">
      <alignment horizontal="left" vertical="center"/>
    </xf>
    <xf numFmtId="0" fontId="4" fillId="0" borderId="145" xfId="0" applyFont="1" applyBorder="1" applyAlignment="1">
      <alignment horizontal="right" vertical="center"/>
    </xf>
    <xf numFmtId="0" fontId="4" fillId="0" borderId="144" xfId="0" applyFont="1" applyBorder="1" applyAlignment="1">
      <alignment horizontal="right" vertical="center"/>
    </xf>
    <xf numFmtId="0" fontId="4" fillId="0" borderId="144" xfId="0" applyFont="1" applyBorder="1" applyAlignment="1">
      <alignment horizontal="left" vertical="center"/>
    </xf>
  </cellXfs>
  <cellStyles count="4">
    <cellStyle name="パーセント" xfId="1" builtinId="5"/>
    <cellStyle name="ハイパーリンク" xfId="3" builtinId="8"/>
    <cellStyle name="桁区切り" xfId="2"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40</xdr:col>
      <xdr:colOff>29633</xdr:colOff>
      <xdr:row>5</xdr:row>
      <xdr:rowOff>15240</xdr:rowOff>
    </xdr:from>
    <xdr:to>
      <xdr:col>68</xdr:col>
      <xdr:colOff>15240</xdr:colOff>
      <xdr:row>10</xdr:row>
      <xdr:rowOff>237966</xdr:rowOff>
    </xdr:to>
    <xdr:sp macro="" textlink="">
      <xdr:nvSpPr>
        <xdr:cNvPr id="2" name="角丸四角形 1">
          <a:extLst>
            <a:ext uri="{FF2B5EF4-FFF2-40B4-BE49-F238E27FC236}">
              <a16:creationId xmlns:a16="http://schemas.microsoft.com/office/drawing/2014/main" id="{5733232B-5194-4DAF-A899-A658C8A0A9E3}"/>
            </a:ext>
          </a:extLst>
        </xdr:cNvPr>
        <xdr:cNvSpPr/>
      </xdr:nvSpPr>
      <xdr:spPr>
        <a:xfrm>
          <a:off x="9364133" y="982980"/>
          <a:ext cx="5959687" cy="1274286"/>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40</xdr:col>
      <xdr:colOff>192616</xdr:colOff>
      <xdr:row>3</xdr:row>
      <xdr:rowOff>201509</xdr:rowOff>
    </xdr:from>
    <xdr:to>
      <xdr:col>49</xdr:col>
      <xdr:colOff>15240</xdr:colOff>
      <xdr:row>5</xdr:row>
      <xdr:rowOff>163409</xdr:rowOff>
    </xdr:to>
    <xdr:sp macro="" textlink="">
      <xdr:nvSpPr>
        <xdr:cNvPr id="4" name="角丸四角形 3">
          <a:extLst>
            <a:ext uri="{FF2B5EF4-FFF2-40B4-BE49-F238E27FC236}">
              <a16:creationId xmlns:a16="http://schemas.microsoft.com/office/drawing/2014/main" id="{078E3BC7-6104-4045-8760-F19DEEB0B91C}"/>
            </a:ext>
          </a:extLst>
        </xdr:cNvPr>
        <xdr:cNvSpPr/>
      </xdr:nvSpPr>
      <xdr:spPr>
        <a:xfrm>
          <a:off x="9527116" y="826349"/>
          <a:ext cx="1742864" cy="304800"/>
        </a:xfrm>
        <a:prstGeom prst="roundRect">
          <a:avLst/>
        </a:prstGeom>
        <a:solidFill>
          <a:srgbClr val="C0C0C0"/>
        </a:solidFill>
        <a:ln cap="rnd">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400" b="1">
              <a:solidFill>
                <a:srgbClr val="FF0000"/>
              </a:solidFill>
            </a:rPr>
            <a:t>入力時の注意事項</a:t>
          </a:r>
        </a:p>
      </xdr:txBody>
    </xdr:sp>
    <xdr:clientData/>
  </xdr:twoCellAnchor>
  <xdr:twoCellAnchor>
    <xdr:from>
      <xdr:col>18</xdr:col>
      <xdr:colOff>60960</xdr:colOff>
      <xdr:row>2</xdr:row>
      <xdr:rowOff>175260</xdr:rowOff>
    </xdr:from>
    <xdr:to>
      <xdr:col>38</xdr:col>
      <xdr:colOff>144780</xdr:colOff>
      <xdr:row>8</xdr:row>
      <xdr:rowOff>205740</xdr:rowOff>
    </xdr:to>
    <xdr:sp macro="" textlink="">
      <xdr:nvSpPr>
        <xdr:cNvPr id="3" name="吹き出し: 折線 2">
          <a:extLst>
            <a:ext uri="{FF2B5EF4-FFF2-40B4-BE49-F238E27FC236}">
              <a16:creationId xmlns:a16="http://schemas.microsoft.com/office/drawing/2014/main" id="{875C41FB-FCC4-4CEF-9D5F-FC0C9FD5A29A}"/>
            </a:ext>
          </a:extLst>
        </xdr:cNvPr>
        <xdr:cNvSpPr/>
      </xdr:nvSpPr>
      <xdr:spPr>
        <a:xfrm>
          <a:off x="4701540" y="541020"/>
          <a:ext cx="4351020" cy="1333500"/>
        </a:xfrm>
        <a:prstGeom prst="borderCallout2">
          <a:avLst>
            <a:gd name="adj1" fmla="val 17444"/>
            <a:gd name="adj2" fmla="val -9027"/>
            <a:gd name="adj3" fmla="val 33825"/>
            <a:gd name="adj4" fmla="val -18078"/>
            <a:gd name="adj5" fmla="val 139"/>
            <a:gd name="adj6" fmla="val 130"/>
          </a:avLst>
        </a:prstGeom>
        <a:solidFill>
          <a:schemeClr val="bg1"/>
        </a:solidFill>
        <a:ln w="57150">
          <a:solidFill>
            <a:srgbClr val="00B05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r>
            <a:rPr kumimoji="1" lang="ja-JP" altLang="en-US" sz="1400" b="1" u="sng">
              <a:solidFill>
                <a:srgbClr val="FF0000"/>
              </a:solidFill>
            </a:rPr>
            <a:t>～適格請求書の必須条件～</a:t>
          </a:r>
          <a:endParaRPr kumimoji="1" lang="en-US" altLang="ja-JP" sz="1400" b="1" u="sng">
            <a:solidFill>
              <a:srgbClr val="FF0000"/>
            </a:solidFill>
          </a:endParaRPr>
        </a:p>
        <a:p>
          <a:pPr algn="l"/>
          <a:r>
            <a:rPr kumimoji="1" lang="ja-JP" altLang="en-US" sz="1100" b="1" u="none"/>
            <a:t>　</a:t>
          </a:r>
          <a:r>
            <a:rPr kumimoji="1" lang="ja-JP" altLang="en-US" sz="1200" b="1" u="none"/>
            <a:t>・　御社の適格請求書発行事業者登録番号（インボイス番号）</a:t>
          </a:r>
          <a:endParaRPr kumimoji="1" lang="en-US" altLang="ja-JP" sz="1200" b="1" u="none"/>
        </a:p>
        <a:p>
          <a:pPr algn="l"/>
          <a:r>
            <a:rPr kumimoji="1" lang="ja-JP" altLang="en-US" sz="1200" b="1" u="none"/>
            <a:t>　・　税率と、税率ごとに合計した消費税金額</a:t>
          </a:r>
          <a:endParaRPr kumimoji="1" lang="en-US" altLang="ja-JP" sz="1200" b="1" u="none"/>
        </a:p>
        <a:p>
          <a:pPr algn="l"/>
          <a:r>
            <a:rPr kumimoji="1" lang="ja-JP" altLang="en-US" sz="1200" b="1" u="none"/>
            <a:t>　・　請求書の発行日（締日となります）</a:t>
          </a:r>
          <a:endParaRPr kumimoji="1" lang="en-US" altLang="ja-JP" sz="1200" b="1" u="none"/>
        </a:p>
      </xdr:txBody>
    </xdr:sp>
    <xdr:clientData fPrintsWithSheet="0"/>
  </xdr:twoCellAnchor>
  <xdr:twoCellAnchor>
    <xdr:from>
      <xdr:col>31</xdr:col>
      <xdr:colOff>53340</xdr:colOff>
      <xdr:row>50</xdr:row>
      <xdr:rowOff>53340</xdr:rowOff>
    </xdr:from>
    <xdr:to>
      <xdr:col>47</xdr:col>
      <xdr:colOff>99060</xdr:colOff>
      <xdr:row>56</xdr:row>
      <xdr:rowOff>144780</xdr:rowOff>
    </xdr:to>
    <xdr:sp macro="" textlink="">
      <xdr:nvSpPr>
        <xdr:cNvPr id="5" name="吹き出し: 折線 4">
          <a:extLst>
            <a:ext uri="{FF2B5EF4-FFF2-40B4-BE49-F238E27FC236}">
              <a16:creationId xmlns:a16="http://schemas.microsoft.com/office/drawing/2014/main" id="{E7C914BE-2B2C-4461-88A3-6750E96585AC}"/>
            </a:ext>
          </a:extLst>
        </xdr:cNvPr>
        <xdr:cNvSpPr/>
      </xdr:nvSpPr>
      <xdr:spPr>
        <a:xfrm>
          <a:off x="7467600" y="9479280"/>
          <a:ext cx="3459480" cy="1203960"/>
        </a:xfrm>
        <a:prstGeom prst="borderCallout2">
          <a:avLst>
            <a:gd name="adj1" fmla="val 53750"/>
            <a:gd name="adj2" fmla="val -67"/>
            <a:gd name="adj3" fmla="val 52750"/>
            <a:gd name="adj4" fmla="val -16667"/>
            <a:gd name="adj5" fmla="val 62799"/>
            <a:gd name="adj6" fmla="val -30246"/>
          </a:avLst>
        </a:prstGeom>
        <a:solidFill>
          <a:schemeClr val="bg1"/>
        </a:solidFill>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r>
            <a:rPr kumimoji="1" lang="ja-JP" altLang="en-US" sz="1400" b="1" u="sng">
              <a:solidFill>
                <a:srgbClr val="FF0000"/>
              </a:solidFill>
            </a:rPr>
            <a:t>～内税での請求を選択された場合～</a:t>
          </a:r>
          <a:endParaRPr kumimoji="1" lang="en-US" altLang="ja-JP" sz="1100" b="1" u="sng"/>
        </a:p>
        <a:p>
          <a:pPr algn="ctr"/>
          <a:r>
            <a:rPr kumimoji="1" lang="en-US" altLang="ja-JP" sz="1100" b="1" u="none"/>
            <a:t>【</a:t>
          </a:r>
          <a:r>
            <a:rPr kumimoji="1" lang="ja-JP" altLang="en-US" sz="1100" b="1" u="none"/>
            <a:t>税抜金額＝税込金額</a:t>
          </a:r>
          <a:r>
            <a:rPr kumimoji="1" lang="en-US" altLang="ja-JP" sz="1100" b="1" u="none"/>
            <a:t>】</a:t>
          </a:r>
          <a:r>
            <a:rPr kumimoji="1" lang="ja-JP" altLang="en-US" sz="1100" b="1" u="none"/>
            <a:t>と計算式が入っていますので</a:t>
          </a:r>
          <a:endParaRPr kumimoji="1" lang="en-US" altLang="ja-JP" sz="1100" b="1" u="none"/>
        </a:p>
        <a:p>
          <a:pPr algn="ctr"/>
          <a:r>
            <a:rPr kumimoji="1" lang="ja-JP" altLang="en-US" sz="1100" b="1" u="none"/>
            <a:t>　　　　　　　　　に税込金額をご入力ください。　　　　　　　　　　　　　　　　</a:t>
          </a:r>
          <a:r>
            <a:rPr kumimoji="1" lang="en-US" altLang="ja-JP" sz="1100" b="1" u="none"/>
            <a:t>※</a:t>
          </a:r>
          <a:r>
            <a:rPr kumimoji="1" lang="ja-JP" altLang="en-US" sz="1100" b="1" u="sng"/>
            <a:t>印刷シートには</a:t>
          </a:r>
          <a:r>
            <a:rPr kumimoji="1" lang="ja-JP" altLang="en-US" sz="1100" b="1" u="none"/>
            <a:t>相当消費税（</a:t>
          </a:r>
          <a:r>
            <a:rPr kumimoji="1" lang="en-US" altLang="ja-JP" sz="1100" b="1" u="none"/>
            <a:t>8</a:t>
          </a:r>
          <a:r>
            <a:rPr kumimoji="1" lang="ja-JP" altLang="en-US" sz="1100" b="1" u="none"/>
            <a:t>％）が計算されます。</a:t>
          </a:r>
          <a:endParaRPr kumimoji="1" lang="en-US" altLang="ja-JP" sz="1100" b="1" u="none"/>
        </a:p>
      </xdr:txBody>
    </xdr:sp>
    <xdr:clientData fPrintsWithSheet="0"/>
  </xdr:twoCellAnchor>
  <xdr:twoCellAnchor>
    <xdr:from>
      <xdr:col>33</xdr:col>
      <xdr:colOff>167640</xdr:colOff>
      <xdr:row>53</xdr:row>
      <xdr:rowOff>144780</xdr:rowOff>
    </xdr:from>
    <xdr:to>
      <xdr:col>36</xdr:col>
      <xdr:colOff>198120</xdr:colOff>
      <xdr:row>54</xdr:row>
      <xdr:rowOff>121920</xdr:rowOff>
    </xdr:to>
    <xdr:sp macro="" textlink="">
      <xdr:nvSpPr>
        <xdr:cNvPr id="6" name="正方形/長方形 5">
          <a:extLst>
            <a:ext uri="{FF2B5EF4-FFF2-40B4-BE49-F238E27FC236}">
              <a16:creationId xmlns:a16="http://schemas.microsoft.com/office/drawing/2014/main" id="{F8E6628B-6007-A109-0F39-2B4756585EEB}"/>
            </a:ext>
          </a:extLst>
        </xdr:cNvPr>
        <xdr:cNvSpPr/>
      </xdr:nvSpPr>
      <xdr:spPr>
        <a:xfrm>
          <a:off x="8008620" y="10111740"/>
          <a:ext cx="670560" cy="167640"/>
        </a:xfrm>
        <a:prstGeom prst="rect">
          <a:avLst/>
        </a:prstGeom>
        <a:solidFill>
          <a:srgbClr val="FFFF99"/>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96</xdr:row>
      <xdr:rowOff>91440</xdr:rowOff>
    </xdr:from>
    <xdr:to>
      <xdr:col>13</xdr:col>
      <xdr:colOff>7620</xdr:colOff>
      <xdr:row>111</xdr:row>
      <xdr:rowOff>76200</xdr:rowOff>
    </xdr:to>
    <xdr:pic>
      <xdr:nvPicPr>
        <xdr:cNvPr id="6605" name="Picture 188">
          <a:extLst>
            <a:ext uri="{FF2B5EF4-FFF2-40B4-BE49-F238E27FC236}">
              <a16:creationId xmlns:a16="http://schemas.microsoft.com/office/drawing/2014/main" id="{7B8839F5-F9DE-4CB3-95FB-2884937680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1821" r="74760" b="11821"/>
        <a:stretch>
          <a:fillRect/>
        </a:stretch>
      </xdr:blipFill>
      <xdr:spPr bwMode="auto">
        <a:xfrm>
          <a:off x="320040" y="16725900"/>
          <a:ext cx="2362200" cy="2385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49</xdr:col>
      <xdr:colOff>312420</xdr:colOff>
      <xdr:row>30</xdr:row>
      <xdr:rowOff>15240</xdr:rowOff>
    </xdr:from>
    <xdr:to>
      <xdr:col>57</xdr:col>
      <xdr:colOff>121920</xdr:colOff>
      <xdr:row>35</xdr:row>
      <xdr:rowOff>0</xdr:rowOff>
    </xdr:to>
    <xdr:sp macro="" textlink="">
      <xdr:nvSpPr>
        <xdr:cNvPr id="2" name="吹き出し: 折線 1">
          <a:extLst>
            <a:ext uri="{FF2B5EF4-FFF2-40B4-BE49-F238E27FC236}">
              <a16:creationId xmlns:a16="http://schemas.microsoft.com/office/drawing/2014/main" id="{8608E229-5DD1-19E3-61E2-4AFA8A7C927D}"/>
            </a:ext>
          </a:extLst>
        </xdr:cNvPr>
        <xdr:cNvSpPr/>
      </xdr:nvSpPr>
      <xdr:spPr>
        <a:xfrm>
          <a:off x="11193780" y="5158740"/>
          <a:ext cx="4747260" cy="845820"/>
        </a:xfrm>
        <a:prstGeom prst="borderCallout2">
          <a:avLst>
            <a:gd name="adj1" fmla="val 53750"/>
            <a:gd name="adj2" fmla="val -67"/>
            <a:gd name="adj3" fmla="val 52750"/>
            <a:gd name="adj4" fmla="val -16667"/>
            <a:gd name="adj5" fmla="val 111599"/>
            <a:gd name="adj6" fmla="val -41061"/>
          </a:avLst>
        </a:prstGeom>
        <a:solidFill>
          <a:schemeClr val="bg1"/>
        </a:solidFill>
        <a:ln w="28575">
          <a:solidFill>
            <a:srgbClr val="FFFF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r>
            <a:rPr kumimoji="1" lang="en-US" altLang="ja-JP" sz="1200" u="sng"/>
            <a:t>【</a:t>
          </a:r>
          <a:r>
            <a:rPr kumimoji="1" lang="ja-JP" altLang="en-US" sz="1200" u="sng"/>
            <a:t>入力シート⑩契約金額</a:t>
          </a:r>
          <a:r>
            <a:rPr kumimoji="1" lang="en-US" altLang="ja-JP" sz="1200" u="sng"/>
            <a:t>】</a:t>
          </a:r>
          <a:r>
            <a:rPr kumimoji="1" lang="ja-JP" altLang="en-US" sz="1200" u="sng"/>
            <a:t>が</a:t>
          </a:r>
          <a:r>
            <a:rPr kumimoji="1" lang="ja-JP" altLang="en-US" sz="1200" b="1" u="sng"/>
            <a:t>空白の場合は＃</a:t>
          </a:r>
          <a:r>
            <a:rPr kumimoji="1" lang="en-US" altLang="ja-JP" sz="1200" b="1" u="sng"/>
            <a:t>DIV/0</a:t>
          </a:r>
          <a:r>
            <a:rPr kumimoji="1" lang="ja-JP" altLang="en-US" sz="1200" b="1" u="sng"/>
            <a:t>！エラーが出ます</a:t>
          </a:r>
          <a:r>
            <a:rPr kumimoji="1" lang="ja-JP" altLang="en-US" sz="1200" u="sng"/>
            <a:t>。</a:t>
          </a:r>
          <a:endParaRPr kumimoji="1" lang="en-US" altLang="ja-JP" sz="1200" u="sng"/>
        </a:p>
        <a:p>
          <a:pPr algn="ctr"/>
          <a:r>
            <a:rPr kumimoji="1" lang="ja-JP" altLang="en-US" sz="1100" b="1"/>
            <a:t>”契約金額未決”を選択</a:t>
          </a:r>
          <a:r>
            <a:rPr kumimoji="1" lang="ja-JP" altLang="en-US" sz="1100"/>
            <a:t>するか、</a:t>
          </a:r>
          <a:r>
            <a:rPr kumimoji="1" lang="ja-JP" altLang="en-US" sz="1100" b="1"/>
            <a:t>”発注書の発注金額”</a:t>
          </a:r>
          <a:r>
            <a:rPr kumimoji="1" lang="ja-JP" altLang="en-US" sz="1100"/>
            <a:t>または</a:t>
          </a:r>
          <a:r>
            <a:rPr kumimoji="1" lang="ja-JP" altLang="en-US" sz="1100" b="1"/>
            <a:t>”担当者と取り決めた金額”</a:t>
          </a:r>
          <a:r>
            <a:rPr kumimoji="1" lang="ja-JP" altLang="en-US" sz="1100" b="0"/>
            <a:t>のいずれか</a:t>
          </a:r>
          <a:r>
            <a:rPr kumimoji="1" lang="ja-JP" altLang="en-US" sz="1100"/>
            <a:t>を入力してください。</a:t>
          </a:r>
        </a:p>
      </xdr:txBody>
    </xdr:sp>
    <xdr:clientData fPrintsWithSheet="0"/>
  </xdr:twoCellAnchor>
  <xdr:twoCellAnchor>
    <xdr:from>
      <xdr:col>49</xdr:col>
      <xdr:colOff>68580</xdr:colOff>
      <xdr:row>20</xdr:row>
      <xdr:rowOff>7620</xdr:rowOff>
    </xdr:from>
    <xdr:to>
      <xdr:col>55</xdr:col>
      <xdr:colOff>144780</xdr:colOff>
      <xdr:row>25</xdr:row>
      <xdr:rowOff>30480</xdr:rowOff>
    </xdr:to>
    <xdr:sp macro="" textlink="">
      <xdr:nvSpPr>
        <xdr:cNvPr id="3" name="吹き出し: 折線 2">
          <a:extLst>
            <a:ext uri="{FF2B5EF4-FFF2-40B4-BE49-F238E27FC236}">
              <a16:creationId xmlns:a16="http://schemas.microsoft.com/office/drawing/2014/main" id="{FD8EF268-D73B-40F9-A911-C7A95402F7BA}"/>
            </a:ext>
          </a:extLst>
        </xdr:cNvPr>
        <xdr:cNvSpPr/>
      </xdr:nvSpPr>
      <xdr:spPr>
        <a:xfrm>
          <a:off x="10949940" y="3550920"/>
          <a:ext cx="3779520" cy="822960"/>
        </a:xfrm>
        <a:prstGeom prst="borderCallout2">
          <a:avLst>
            <a:gd name="adj1" fmla="val 53750"/>
            <a:gd name="adj2" fmla="val -67"/>
            <a:gd name="adj3" fmla="val 52750"/>
            <a:gd name="adj4" fmla="val -16667"/>
            <a:gd name="adj5" fmla="val -40278"/>
            <a:gd name="adj6" fmla="val -44449"/>
          </a:avLst>
        </a:prstGeom>
        <a:solidFill>
          <a:schemeClr val="bg1"/>
        </a:solid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r>
            <a:rPr kumimoji="1" lang="ja-JP" altLang="en-US" sz="1200" b="1" u="sng">
              <a:solidFill>
                <a:srgbClr val="FF0000"/>
              </a:solidFill>
            </a:rPr>
            <a:t>～印刷前に最終確認をお願いします～</a:t>
          </a:r>
          <a:endParaRPr kumimoji="1" lang="en-US" altLang="ja-JP" sz="1200" b="1" u="sng">
            <a:solidFill>
              <a:srgbClr val="FF0000"/>
            </a:solidFill>
          </a:endParaRPr>
        </a:p>
        <a:p>
          <a:pPr algn="ctr"/>
          <a:r>
            <a:rPr kumimoji="1" lang="ja-JP" altLang="en-US" sz="1050" b="1" u="sng"/>
            <a:t>この赤枠の金額にお間違いございませんか？</a:t>
          </a:r>
          <a:endParaRPr kumimoji="1" lang="en-US" altLang="ja-JP" sz="1050" b="1" u="sng"/>
        </a:p>
        <a:p>
          <a:pPr algn="ctr"/>
          <a:r>
            <a:rPr kumimoji="1" lang="en-US" altLang="ja-JP" sz="1050"/>
            <a:t>※</a:t>
          </a:r>
          <a:r>
            <a:rPr kumimoji="1" lang="ja-JP" altLang="en-US" sz="1050"/>
            <a:t>この集計金額に従って経理にて支払手続きに入ります。</a:t>
          </a:r>
        </a:p>
      </xdr:txBody>
    </xdr:sp>
    <xdr:clientData fPrintsWithSheet="0"/>
  </xdr:twoCellAnchor>
  <xdr:twoCellAnchor>
    <xdr:from>
      <xdr:col>47</xdr:col>
      <xdr:colOff>525780</xdr:colOff>
      <xdr:row>9</xdr:row>
      <xdr:rowOff>45720</xdr:rowOff>
    </xdr:from>
    <xdr:to>
      <xdr:col>54</xdr:col>
      <xdr:colOff>388620</xdr:colOff>
      <xdr:row>16</xdr:row>
      <xdr:rowOff>114300</xdr:rowOff>
    </xdr:to>
    <xdr:sp macro="" textlink="">
      <xdr:nvSpPr>
        <xdr:cNvPr id="4" name="吹き出し: 折線 3">
          <a:extLst>
            <a:ext uri="{FF2B5EF4-FFF2-40B4-BE49-F238E27FC236}">
              <a16:creationId xmlns:a16="http://schemas.microsoft.com/office/drawing/2014/main" id="{F20D5DA0-7387-49F5-BECD-BC6308180EB3}"/>
            </a:ext>
          </a:extLst>
        </xdr:cNvPr>
        <xdr:cNvSpPr/>
      </xdr:nvSpPr>
      <xdr:spPr>
        <a:xfrm>
          <a:off x="10172700" y="1828800"/>
          <a:ext cx="4183380" cy="1188720"/>
        </a:xfrm>
        <a:prstGeom prst="borderCallout2">
          <a:avLst>
            <a:gd name="adj1" fmla="val 53750"/>
            <a:gd name="adj2" fmla="val -67"/>
            <a:gd name="adj3" fmla="val -4877"/>
            <a:gd name="adj4" fmla="val -7923"/>
            <a:gd name="adj5" fmla="val -27727"/>
            <a:gd name="adj6" fmla="val -117235"/>
          </a:avLst>
        </a:prstGeom>
        <a:solidFill>
          <a:schemeClr val="bg1"/>
        </a:solidFill>
        <a:ln w="28575">
          <a:solidFill>
            <a:srgbClr val="00B0F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r>
            <a:rPr kumimoji="1" lang="ja-JP" altLang="en-US" sz="1200" b="1" u="sng"/>
            <a:t>～御社のインボイス番号は抜けていませんか？～</a:t>
          </a:r>
          <a:endParaRPr kumimoji="1" lang="en-US" altLang="ja-JP" sz="1200" b="1" u="sng"/>
        </a:p>
        <a:p>
          <a:pPr algn="ctr"/>
          <a:r>
            <a:rPr kumimoji="1" lang="en-US" altLang="ja-JP" sz="1100" b="0" u="none"/>
            <a:t>※</a:t>
          </a:r>
          <a:r>
            <a:rPr kumimoji="1" lang="ja-JP" altLang="en-US" sz="1100" b="1" u="none"/>
            <a:t>免税事業者様へのお支払い</a:t>
          </a:r>
          <a:r>
            <a:rPr kumimoji="1" lang="ja-JP" altLang="en-US" sz="1100" b="0" u="none"/>
            <a:t>については弊社負担額を差し引いた</a:t>
          </a:r>
          <a:r>
            <a:rPr kumimoji="1" lang="ja-JP" altLang="en-US" sz="1100" b="1" u="none">
              <a:solidFill>
                <a:srgbClr val="FF0000"/>
              </a:solidFill>
            </a:rPr>
            <a:t>消費税相当額</a:t>
          </a:r>
          <a:r>
            <a:rPr kumimoji="1" lang="en-US" altLang="ja-JP" sz="1100" b="1" u="none">
              <a:solidFill>
                <a:srgbClr val="FF0000"/>
              </a:solidFill>
            </a:rPr>
            <a:t>8</a:t>
          </a:r>
          <a:r>
            <a:rPr kumimoji="1" lang="ja-JP" altLang="en-US" sz="1100" b="1" u="none">
              <a:solidFill>
                <a:srgbClr val="FF0000"/>
              </a:solidFill>
            </a:rPr>
            <a:t>％をお支払い</a:t>
          </a:r>
          <a:r>
            <a:rPr kumimoji="1" lang="ja-JP" altLang="en-US" sz="1100" b="0" u="none"/>
            <a:t>させていただきます。</a:t>
          </a:r>
          <a:endParaRPr kumimoji="1" lang="en-US" altLang="ja-JP" sz="1100" b="0" u="none"/>
        </a:p>
        <a:p>
          <a:pPr algn="ctr"/>
          <a:r>
            <a:rPr kumimoji="1" lang="ja-JP" altLang="en-US" sz="1100" b="0" u="sng"/>
            <a:t>（税率と期間については消費税法の経過措置に準じます。）</a:t>
          </a:r>
          <a:endParaRPr kumimoji="1" lang="ja-JP" altLang="en-US" sz="1100" b="0"/>
        </a:p>
      </xdr:txBody>
    </xdr:sp>
    <xdr:clientData fPrintsWithSheet="0"/>
  </xdr:twoCellAnchor>
  <xdr:twoCellAnchor>
    <xdr:from>
      <xdr:col>48</xdr:col>
      <xdr:colOff>129540</xdr:colOff>
      <xdr:row>0</xdr:row>
      <xdr:rowOff>114300</xdr:rowOff>
    </xdr:from>
    <xdr:to>
      <xdr:col>55</xdr:col>
      <xdr:colOff>160020</xdr:colOff>
      <xdr:row>7</xdr:row>
      <xdr:rowOff>129540</xdr:rowOff>
    </xdr:to>
    <xdr:sp macro="" textlink="">
      <xdr:nvSpPr>
        <xdr:cNvPr id="5" name="吹き出し: 折線 4">
          <a:extLst>
            <a:ext uri="{FF2B5EF4-FFF2-40B4-BE49-F238E27FC236}">
              <a16:creationId xmlns:a16="http://schemas.microsoft.com/office/drawing/2014/main" id="{DB5EAF13-87A3-4E2F-9F34-BF0888ABDA89}"/>
            </a:ext>
          </a:extLst>
        </xdr:cNvPr>
        <xdr:cNvSpPr/>
      </xdr:nvSpPr>
      <xdr:spPr>
        <a:xfrm>
          <a:off x="10393680" y="114300"/>
          <a:ext cx="4351020" cy="1333500"/>
        </a:xfrm>
        <a:prstGeom prst="borderCallout2">
          <a:avLst>
            <a:gd name="adj1" fmla="val 17444"/>
            <a:gd name="adj2" fmla="val -9027"/>
            <a:gd name="adj3" fmla="val 33825"/>
            <a:gd name="adj4" fmla="val -18078"/>
            <a:gd name="adj5" fmla="val 139"/>
            <a:gd name="adj6" fmla="val 130"/>
          </a:avLst>
        </a:prstGeom>
        <a:solidFill>
          <a:schemeClr val="bg1"/>
        </a:solidFill>
        <a:ln w="57150">
          <a:solidFill>
            <a:srgbClr val="00B05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r>
            <a:rPr kumimoji="1" lang="ja-JP" altLang="en-US" sz="1400" b="1" u="sng">
              <a:solidFill>
                <a:srgbClr val="FF0000"/>
              </a:solidFill>
            </a:rPr>
            <a:t>～適格請求書の必須条件～</a:t>
          </a:r>
          <a:endParaRPr kumimoji="1" lang="en-US" altLang="ja-JP" sz="1400" b="1" u="sng">
            <a:solidFill>
              <a:srgbClr val="FF0000"/>
            </a:solidFill>
          </a:endParaRPr>
        </a:p>
        <a:p>
          <a:pPr algn="l"/>
          <a:r>
            <a:rPr kumimoji="1" lang="ja-JP" altLang="en-US" sz="1100" b="1" u="none"/>
            <a:t>　</a:t>
          </a:r>
          <a:r>
            <a:rPr kumimoji="1" lang="ja-JP" altLang="en-US" sz="1200" b="1" u="none"/>
            <a:t>・　御社の適格請求書発行事業者登録番号（インボイス番号）</a:t>
          </a:r>
          <a:endParaRPr kumimoji="1" lang="en-US" altLang="ja-JP" sz="1200" b="1" u="none"/>
        </a:p>
        <a:p>
          <a:pPr algn="l"/>
          <a:r>
            <a:rPr kumimoji="1" lang="ja-JP" altLang="en-US" sz="1200" b="1" u="none"/>
            <a:t>　・　税率と、税率ごとに合計した消費税金額</a:t>
          </a:r>
          <a:endParaRPr kumimoji="1" lang="en-US" altLang="ja-JP" sz="1200" b="1" u="none"/>
        </a:p>
        <a:p>
          <a:pPr algn="l"/>
          <a:r>
            <a:rPr kumimoji="1" lang="ja-JP" altLang="en-US" sz="1200" b="1" u="none"/>
            <a:t>　・　請求書の発行日（締日となります）</a:t>
          </a:r>
          <a:endParaRPr kumimoji="1" lang="en-US" altLang="ja-JP" sz="1200" b="1" u="none"/>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N71"/>
  <sheetViews>
    <sheetView showGridLines="0" topLeftCell="A28" zoomScaleNormal="100" zoomScaleSheetLayoutView="55" workbookViewId="0">
      <selection activeCell="B3" sqref="B3:L3"/>
    </sheetView>
  </sheetViews>
  <sheetFormatPr defaultColWidth="3.109375" defaultRowHeight="20.399999999999999" customHeight="1" x14ac:dyDescent="0.2"/>
  <cols>
    <col min="1" max="1" width="14.44140625" style="47" customWidth="1"/>
    <col min="2" max="2" width="3.44140625" style="47" bestFit="1" customWidth="1"/>
    <col min="3" max="72" width="3.109375" style="47"/>
    <col min="73" max="74" width="2.5546875" style="47" customWidth="1"/>
    <col min="75" max="75" width="27.6640625" style="48" hidden="1" customWidth="1"/>
    <col min="76" max="85" width="2.5546875" style="47" customWidth="1"/>
    <col min="86" max="86" width="3.109375" style="47"/>
    <col min="87" max="87" width="2.88671875" style="47" hidden="1" customWidth="1"/>
    <col min="88" max="91" width="1.5546875" style="47" hidden="1" customWidth="1"/>
    <col min="92" max="92" width="3.109375" style="47" hidden="1" customWidth="1"/>
    <col min="93" max="16384" width="3.109375" style="47"/>
  </cols>
  <sheetData>
    <row r="1" spans="1:75" ht="21.9" customHeight="1" x14ac:dyDescent="0.2">
      <c r="A1" s="253" t="s">
        <v>0</v>
      </c>
      <c r="B1" s="253"/>
      <c r="C1" s="54" t="s">
        <v>1</v>
      </c>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3"/>
      <c r="AI1" s="53"/>
    </row>
    <row r="2" spans="1:75" ht="7.5" customHeight="1" thickBot="1" x14ac:dyDescent="0.25"/>
    <row r="3" spans="1:75" ht="20.399999999999999" customHeight="1" x14ac:dyDescent="0.2">
      <c r="A3" s="52" t="s">
        <v>2</v>
      </c>
      <c r="B3" s="194"/>
      <c r="C3" s="195"/>
      <c r="D3" s="195"/>
      <c r="E3" s="195"/>
      <c r="F3" s="195"/>
      <c r="G3" s="195"/>
      <c r="H3" s="195"/>
      <c r="I3" s="195"/>
      <c r="J3" s="195"/>
      <c r="K3" s="195"/>
      <c r="L3" s="196"/>
    </row>
    <row r="4" spans="1:75" ht="20.25" customHeight="1" thickBot="1" x14ac:dyDescent="0.25">
      <c r="A4" s="47" t="s">
        <v>3</v>
      </c>
      <c r="B4" s="200" t="str">
        <f>PHONETIC(B3)</f>
        <v/>
      </c>
      <c r="C4" s="201"/>
      <c r="D4" s="201"/>
      <c r="E4" s="201"/>
      <c r="F4" s="201"/>
      <c r="G4" s="201"/>
      <c r="H4" s="201"/>
      <c r="I4" s="201"/>
      <c r="J4" s="201"/>
      <c r="K4" s="201"/>
      <c r="L4" s="202"/>
      <c r="M4" s="49"/>
      <c r="N4" s="49"/>
      <c r="O4" s="49"/>
      <c r="BW4" s="149"/>
    </row>
    <row r="5" spans="1:75" ht="7.5" customHeight="1" thickBot="1" x14ac:dyDescent="0.25">
      <c r="B5" s="49"/>
      <c r="C5" s="49"/>
      <c r="D5" s="49"/>
      <c r="E5" s="49"/>
      <c r="F5" s="49"/>
      <c r="G5" s="49"/>
      <c r="H5" s="49"/>
      <c r="I5" s="49"/>
      <c r="J5" s="49"/>
      <c r="K5" s="49"/>
      <c r="L5" s="49"/>
      <c r="M5" s="49"/>
      <c r="N5" s="49"/>
      <c r="O5" s="49"/>
      <c r="BW5" s="149"/>
    </row>
    <row r="6" spans="1:75" ht="29.4" customHeight="1" thickBot="1" x14ac:dyDescent="0.25">
      <c r="A6" s="52" t="s">
        <v>4</v>
      </c>
      <c r="B6" s="254"/>
      <c r="C6" s="255"/>
      <c r="D6" s="255"/>
      <c r="E6" s="255"/>
      <c r="F6" s="255"/>
      <c r="G6" s="255"/>
      <c r="H6" s="255"/>
      <c r="I6" s="255"/>
      <c r="J6" s="255"/>
      <c r="K6" s="255"/>
      <c r="L6" s="256"/>
      <c r="N6" s="52"/>
      <c r="O6" s="52"/>
      <c r="AQ6" s="155"/>
      <c r="AR6" s="155"/>
      <c r="AS6" s="155"/>
      <c r="AT6" s="155"/>
    </row>
    <row r="7" spans="1:75" ht="18.899999999999999" customHeight="1" thickBot="1" x14ac:dyDescent="0.25">
      <c r="A7" s="47" t="s">
        <v>3</v>
      </c>
      <c r="B7" s="200" t="str">
        <f>PHONETIC(B6)</f>
        <v/>
      </c>
      <c r="C7" s="201"/>
      <c r="D7" s="201"/>
      <c r="E7" s="201"/>
      <c r="F7" s="201"/>
      <c r="G7" s="201"/>
      <c r="H7" s="201"/>
      <c r="I7" s="201"/>
      <c r="J7" s="201"/>
      <c r="K7" s="201"/>
      <c r="L7" s="202"/>
      <c r="AQ7" s="133"/>
      <c r="AR7" s="134"/>
      <c r="AS7" s="134"/>
      <c r="AT7" s="153"/>
      <c r="AU7" s="156"/>
      <c r="AV7" s="136" t="s">
        <v>205</v>
      </c>
      <c r="BE7" s="131"/>
      <c r="BF7" s="131"/>
      <c r="BG7" s="131"/>
      <c r="BH7" s="131"/>
      <c r="BJ7" s="152"/>
      <c r="BW7" s="149"/>
    </row>
    <row r="8" spans="1:75" ht="7.5" customHeight="1" thickBot="1" x14ac:dyDescent="0.25">
      <c r="AQ8" s="154"/>
      <c r="AT8" s="154"/>
      <c r="BW8" s="149" t="s">
        <v>197</v>
      </c>
    </row>
    <row r="9" spans="1:75" ht="20.399999999999999" customHeight="1" thickBot="1" x14ac:dyDescent="0.25">
      <c r="A9" s="52" t="s">
        <v>5</v>
      </c>
      <c r="B9" s="220"/>
      <c r="C9" s="221"/>
      <c r="D9" s="221"/>
      <c r="E9" s="221"/>
      <c r="F9" s="221"/>
      <c r="G9" s="221"/>
      <c r="H9" s="222"/>
      <c r="AQ9" s="62"/>
      <c r="AR9" s="61"/>
      <c r="AS9" s="61"/>
      <c r="AT9" s="63"/>
      <c r="AV9" s="137" t="s">
        <v>35</v>
      </c>
      <c r="BE9" s="131"/>
      <c r="BF9" s="131"/>
      <c r="BG9" s="131"/>
      <c r="BH9" s="131"/>
      <c r="BI9" s="131"/>
      <c r="BJ9" s="131"/>
      <c r="BK9" s="131"/>
      <c r="BL9" s="131"/>
      <c r="BM9" s="131"/>
      <c r="BN9" s="131"/>
      <c r="BO9" s="131"/>
      <c r="BW9" s="149" t="s">
        <v>196</v>
      </c>
    </row>
    <row r="10" spans="1:75" ht="7.5" customHeight="1" thickBot="1" x14ac:dyDescent="0.25">
      <c r="BW10" s="149" t="s">
        <v>157</v>
      </c>
    </row>
    <row r="11" spans="1:75" ht="20.399999999999999" customHeight="1" thickBot="1" x14ac:dyDescent="0.25">
      <c r="A11" s="52" t="s">
        <v>6</v>
      </c>
      <c r="B11" s="220"/>
      <c r="C11" s="221"/>
      <c r="D11" s="221"/>
      <c r="E11" s="221"/>
      <c r="F11" s="221"/>
      <c r="G11" s="221"/>
      <c r="H11" s="222"/>
      <c r="BW11" s="149" t="s">
        <v>158</v>
      </c>
    </row>
    <row r="12" spans="1:75" ht="7.5" customHeight="1" thickBot="1" x14ac:dyDescent="0.25">
      <c r="BW12" s="149" t="s">
        <v>159</v>
      </c>
    </row>
    <row r="13" spans="1:75" ht="20.399999999999999" customHeight="1" thickBot="1" x14ac:dyDescent="0.25">
      <c r="A13" s="52" t="s">
        <v>7</v>
      </c>
      <c r="B13" s="132"/>
      <c r="C13" s="257"/>
      <c r="D13" s="258"/>
      <c r="E13" s="258"/>
      <c r="F13" s="259"/>
      <c r="G13" s="52"/>
      <c r="H13" s="52" t="s">
        <v>144</v>
      </c>
      <c r="I13" s="52"/>
      <c r="J13" s="52"/>
      <c r="K13" s="52"/>
      <c r="L13" s="52"/>
      <c r="M13" s="52"/>
      <c r="N13" s="52"/>
      <c r="O13" s="52"/>
      <c r="P13" s="52"/>
      <c r="Q13" s="52"/>
      <c r="R13" s="52"/>
      <c r="S13" s="52"/>
      <c r="T13" s="52"/>
      <c r="U13" s="52"/>
      <c r="V13" s="52"/>
      <c r="W13" s="52"/>
      <c r="X13" s="52"/>
      <c r="Y13" s="52"/>
      <c r="Z13" s="52"/>
      <c r="AA13" s="52"/>
      <c r="AB13" s="52"/>
      <c r="AJ13" s="50">
        <f>LEN(C13)</f>
        <v>0</v>
      </c>
      <c r="BW13" s="149" t="s">
        <v>160</v>
      </c>
    </row>
    <row r="14" spans="1:75" ht="20.399999999999999" customHeight="1" thickBot="1" x14ac:dyDescent="0.25">
      <c r="C14" s="52" t="s">
        <v>145</v>
      </c>
      <c r="D14" s="48"/>
      <c r="E14" s="48"/>
      <c r="F14" s="48"/>
      <c r="G14" s="158"/>
      <c r="H14" s="52"/>
      <c r="I14" s="158"/>
      <c r="J14" s="52"/>
      <c r="K14" s="52"/>
      <c r="L14" s="52"/>
      <c r="M14" s="52"/>
      <c r="N14" s="52"/>
      <c r="O14" s="52"/>
      <c r="P14" s="52"/>
      <c r="Q14" s="52"/>
      <c r="R14" s="52"/>
      <c r="S14" s="52"/>
      <c r="T14" s="52"/>
      <c r="U14" s="52"/>
      <c r="V14" s="52"/>
      <c r="W14" s="52"/>
      <c r="X14" s="52"/>
      <c r="Y14" s="52"/>
      <c r="Z14" s="52"/>
      <c r="AA14" s="52"/>
      <c r="AB14" s="52"/>
      <c r="AJ14" s="50" t="s">
        <v>8</v>
      </c>
      <c r="BW14" s="149" t="s">
        <v>161</v>
      </c>
    </row>
    <row r="15" spans="1:75" ht="20.399999999999999" customHeight="1" thickBot="1" x14ac:dyDescent="0.25">
      <c r="A15" s="52" t="s">
        <v>131</v>
      </c>
      <c r="B15" s="131"/>
      <c r="C15" s="131"/>
      <c r="D15" s="135"/>
      <c r="E15" s="135"/>
      <c r="F15" s="135"/>
      <c r="G15" s="135"/>
      <c r="H15" s="131"/>
      <c r="I15" s="135"/>
      <c r="J15" s="131"/>
      <c r="K15" s="131"/>
      <c r="L15" s="260"/>
      <c r="M15" s="261"/>
      <c r="N15" s="261"/>
      <c r="O15" s="261"/>
      <c r="P15" s="261"/>
      <c r="Q15" s="261"/>
      <c r="R15" s="261"/>
      <c r="S15" s="261"/>
      <c r="T15" s="261"/>
      <c r="U15" s="261"/>
      <c r="V15" s="262"/>
      <c r="X15" s="219" t="s">
        <v>202</v>
      </c>
      <c r="Y15" s="219"/>
      <c r="Z15" s="219"/>
      <c r="AA15" s="219"/>
      <c r="AB15" s="219"/>
      <c r="AC15" s="219"/>
      <c r="AD15" s="219"/>
      <c r="AE15" s="219"/>
      <c r="AF15" s="219"/>
      <c r="AG15" s="219"/>
      <c r="AH15" s="219"/>
      <c r="AI15" s="219"/>
      <c r="AJ15" s="219"/>
      <c r="AK15" s="219"/>
      <c r="AL15" s="219"/>
      <c r="BH15" s="150"/>
      <c r="BW15" s="149" t="s">
        <v>162</v>
      </c>
    </row>
    <row r="16" spans="1:75" ht="20.100000000000001" customHeight="1" x14ac:dyDescent="0.2">
      <c r="B16" s="51"/>
      <c r="BW16" s="149" t="s">
        <v>163</v>
      </c>
    </row>
    <row r="17" spans="1:75" ht="21.9" customHeight="1" x14ac:dyDescent="0.2">
      <c r="A17" s="204" t="s">
        <v>9</v>
      </c>
      <c r="B17" s="204"/>
      <c r="C17" s="204"/>
      <c r="D17" s="54"/>
      <c r="E17" s="54" t="s">
        <v>146</v>
      </c>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3"/>
      <c r="AI17" s="53"/>
      <c r="BW17" s="149" t="s">
        <v>164</v>
      </c>
    </row>
    <row r="18" spans="1:75" ht="8.25" customHeight="1" thickBot="1" x14ac:dyDescent="0.25">
      <c r="AI18" s="51"/>
      <c r="AJ18" s="51"/>
      <c r="AK18" s="51"/>
      <c r="AL18" s="51"/>
      <c r="BW18" s="149" t="s">
        <v>165</v>
      </c>
    </row>
    <row r="19" spans="1:75" ht="20.399999999999999" customHeight="1" thickTop="1" thickBot="1" x14ac:dyDescent="0.25">
      <c r="A19" s="52" t="s">
        <v>10</v>
      </c>
      <c r="B19" s="197"/>
      <c r="C19" s="198"/>
      <c r="D19" s="198"/>
      <c r="E19" s="199"/>
      <c r="F19" s="167" t="s">
        <v>11</v>
      </c>
      <c r="G19" s="217"/>
      <c r="H19" s="218"/>
      <c r="I19" s="166"/>
      <c r="J19" s="68"/>
      <c r="K19" s="68"/>
      <c r="L19" s="263" t="s">
        <v>209</v>
      </c>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W19" s="149" t="s">
        <v>166</v>
      </c>
    </row>
    <row r="20" spans="1:75" ht="7.5" customHeight="1" thickTop="1" thickBot="1" x14ac:dyDescent="0.25">
      <c r="F20" s="168"/>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W20" s="149" t="s">
        <v>167</v>
      </c>
    </row>
    <row r="21" spans="1:75" ht="20.399999999999999" customHeight="1" thickBot="1" x14ac:dyDescent="0.25">
      <c r="A21" s="52" t="s">
        <v>12</v>
      </c>
      <c r="B21" s="264"/>
      <c r="C21" s="265"/>
      <c r="D21" s="265"/>
      <c r="E21" s="265"/>
      <c r="F21" s="265"/>
      <c r="G21" s="266"/>
      <c r="I21" s="165" t="s">
        <v>208</v>
      </c>
      <c r="J21" s="165"/>
      <c r="K21" s="165"/>
      <c r="L21" s="165"/>
      <c r="M21" s="165"/>
      <c r="N21" s="165"/>
      <c r="O21" s="165"/>
      <c r="P21" s="165"/>
      <c r="Q21" s="165"/>
      <c r="R21" s="165"/>
      <c r="S21" s="165"/>
      <c r="T21" s="165"/>
      <c r="U21" s="165"/>
      <c r="V21" s="165"/>
      <c r="W21" s="165"/>
      <c r="X21" s="165"/>
      <c r="Y21" s="165"/>
      <c r="Z21" s="165"/>
      <c r="AA21" s="131"/>
      <c r="AF21" s="51">
        <f>LEN(B21)</f>
        <v>0</v>
      </c>
      <c r="AG21" s="51"/>
      <c r="BW21" s="149" t="s">
        <v>168</v>
      </c>
    </row>
    <row r="22" spans="1:75" ht="7.5" customHeight="1" thickBot="1" x14ac:dyDescent="0.25">
      <c r="M22" s="48"/>
      <c r="BW22" s="149" t="s">
        <v>169</v>
      </c>
    </row>
    <row r="23" spans="1:75" ht="20.399999999999999" customHeight="1" thickBot="1" x14ac:dyDescent="0.25">
      <c r="A23" s="52" t="s">
        <v>13</v>
      </c>
      <c r="B23" s="223"/>
      <c r="C23" s="224"/>
      <c r="D23" s="224"/>
      <c r="E23" s="224"/>
      <c r="F23" s="224"/>
      <c r="G23" s="224"/>
      <c r="H23" s="224"/>
      <c r="I23" s="224"/>
      <c r="J23" s="224"/>
      <c r="K23" s="224"/>
      <c r="L23" s="224"/>
      <c r="M23" s="224"/>
      <c r="N23" s="224"/>
      <c r="O23" s="224"/>
      <c r="P23" s="224"/>
      <c r="Q23" s="224"/>
      <c r="R23" s="224"/>
      <c r="S23" s="224"/>
      <c r="T23" s="224"/>
      <c r="U23" s="224"/>
      <c r="V23" s="224"/>
      <c r="W23" s="225"/>
      <c r="Y23" s="52" t="s">
        <v>207</v>
      </c>
      <c r="AX23" s="52"/>
      <c r="BW23" s="149" t="s">
        <v>170</v>
      </c>
    </row>
    <row r="24" spans="1:75" ht="7.5" customHeight="1" thickBot="1" x14ac:dyDescent="0.25">
      <c r="BW24" s="149" t="s">
        <v>171</v>
      </c>
    </row>
    <row r="25" spans="1:75" ht="20.399999999999999" customHeight="1" thickBot="1" x14ac:dyDescent="0.25">
      <c r="A25" s="52" t="s">
        <v>14</v>
      </c>
      <c r="B25" s="223"/>
      <c r="C25" s="224"/>
      <c r="D25" s="224"/>
      <c r="E25" s="224"/>
      <c r="F25" s="224"/>
      <c r="G25" s="224"/>
      <c r="H25" s="224"/>
      <c r="I25" s="224"/>
      <c r="J25" s="224"/>
      <c r="K25" s="224"/>
      <c r="L25" s="224"/>
      <c r="M25" s="224"/>
      <c r="N25" s="224"/>
      <c r="O25" s="224"/>
      <c r="P25" s="224"/>
      <c r="Q25" s="224"/>
      <c r="R25" s="224"/>
      <c r="S25" s="224"/>
      <c r="T25" s="224"/>
      <c r="U25" s="224"/>
      <c r="V25" s="224"/>
      <c r="W25" s="225"/>
      <c r="Y25" s="148" t="s">
        <v>204</v>
      </c>
      <c r="Z25" s="147"/>
      <c r="AA25" s="147"/>
      <c r="AB25" s="147"/>
      <c r="AC25" s="147"/>
      <c r="AD25" s="147"/>
      <c r="AE25" s="147"/>
      <c r="AF25" s="147"/>
      <c r="AG25" s="147"/>
      <c r="AH25" s="147"/>
      <c r="AI25" s="147"/>
      <c r="AJ25" s="147"/>
      <c r="AK25" s="147"/>
      <c r="AL25" s="147"/>
      <c r="AM25" s="147"/>
      <c r="AN25" s="147"/>
      <c r="BW25" s="149" t="s">
        <v>172</v>
      </c>
    </row>
    <row r="26" spans="1:75" ht="7.5" customHeight="1" thickBot="1" x14ac:dyDescent="0.25">
      <c r="BW26" s="149" t="s">
        <v>173</v>
      </c>
    </row>
    <row r="27" spans="1:75" ht="20.399999999999999" customHeight="1" thickBot="1" x14ac:dyDescent="0.25">
      <c r="A27" s="52" t="s">
        <v>15</v>
      </c>
      <c r="B27" s="219" t="s">
        <v>16</v>
      </c>
      <c r="C27" s="219"/>
      <c r="D27" s="211"/>
      <c r="E27" s="212"/>
      <c r="F27" s="212"/>
      <c r="G27" s="212"/>
      <c r="H27" s="212"/>
      <c r="I27" s="212"/>
      <c r="J27" s="212"/>
      <c r="K27" s="212"/>
      <c r="L27" s="213"/>
      <c r="M27" s="52" t="s">
        <v>210</v>
      </c>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52"/>
      <c r="BM27" s="52"/>
      <c r="BW27" s="149" t="s">
        <v>174</v>
      </c>
    </row>
    <row r="28" spans="1:75" ht="22.8" customHeight="1" thickBot="1" x14ac:dyDescent="0.25">
      <c r="B28" s="48"/>
      <c r="C28" s="48"/>
      <c r="N28" s="267" t="s">
        <v>203</v>
      </c>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c r="BC28" s="267"/>
      <c r="BD28" s="267"/>
      <c r="BE28" s="267"/>
      <c r="BF28" s="267"/>
      <c r="BG28" s="267"/>
      <c r="BH28" s="52"/>
      <c r="BI28" s="52"/>
      <c r="BJ28" s="52"/>
      <c r="BK28" s="52"/>
      <c r="BL28" s="52"/>
      <c r="BM28" s="52"/>
      <c r="BW28" s="149" t="s">
        <v>175</v>
      </c>
    </row>
    <row r="29" spans="1:75" ht="20.399999999999999" customHeight="1" thickBot="1" x14ac:dyDescent="0.25">
      <c r="B29" s="219" t="s">
        <v>17</v>
      </c>
      <c r="C29" s="219"/>
      <c r="D29" s="219"/>
      <c r="E29" s="206">
        <v>10</v>
      </c>
      <c r="F29" s="207"/>
      <c r="G29" s="47" t="s">
        <v>18</v>
      </c>
      <c r="H29" s="52"/>
      <c r="I29" s="52" t="s">
        <v>220</v>
      </c>
      <c r="J29" s="52"/>
      <c r="K29" s="52"/>
      <c r="L29" s="52"/>
      <c r="M29" s="52"/>
      <c r="N29" s="52"/>
      <c r="O29" s="52"/>
      <c r="P29" s="52"/>
      <c r="Q29" s="52"/>
      <c r="R29" s="52"/>
      <c r="S29" s="52"/>
      <c r="T29" s="52"/>
      <c r="U29" s="52"/>
      <c r="V29" s="52"/>
      <c r="W29" s="169"/>
      <c r="X29" s="52"/>
      <c r="Y29" s="52"/>
      <c r="Z29" s="52"/>
      <c r="AA29" s="52"/>
      <c r="AB29" s="52"/>
      <c r="AC29" s="52"/>
      <c r="AD29" s="52"/>
      <c r="AE29" s="52"/>
      <c r="AF29" s="52"/>
      <c r="AG29" s="52"/>
      <c r="AH29" s="52"/>
      <c r="AI29" s="169"/>
      <c r="AJ29" s="52"/>
      <c r="AK29" s="52"/>
      <c r="AL29" s="52"/>
      <c r="AM29" s="52"/>
      <c r="AN29" s="52"/>
      <c r="AO29" s="52"/>
      <c r="AP29" s="169"/>
      <c r="AQ29" s="169"/>
      <c r="AR29" s="169"/>
      <c r="AS29" s="169"/>
      <c r="AT29" s="169"/>
      <c r="AU29" s="169"/>
      <c r="AV29" s="169"/>
      <c r="AW29" s="169"/>
      <c r="AX29" s="169"/>
      <c r="AY29" s="169"/>
      <c r="AZ29" s="169"/>
      <c r="BA29" s="169"/>
      <c r="BB29" s="169"/>
      <c r="BC29" s="169"/>
      <c r="BD29" s="169"/>
      <c r="BE29" s="151"/>
      <c r="BF29" s="151"/>
      <c r="BG29" s="151"/>
      <c r="BH29" s="151"/>
      <c r="BI29" s="151"/>
      <c r="BJ29" s="151"/>
      <c r="BW29" s="149" t="s">
        <v>176</v>
      </c>
    </row>
    <row r="30" spans="1:75" ht="15" customHeight="1" thickBot="1" x14ac:dyDescent="0.25">
      <c r="R30" s="52" t="s">
        <v>219</v>
      </c>
      <c r="BW30" s="149" t="s">
        <v>177</v>
      </c>
    </row>
    <row r="31" spans="1:75" ht="20.399999999999999" customHeight="1" thickBot="1" x14ac:dyDescent="0.25">
      <c r="B31" s="219" t="s">
        <v>19</v>
      </c>
      <c r="C31" s="219"/>
      <c r="D31" s="236">
        <f>IF(D27="契約金額未決","契約金額未決",IF($E$29=1,ROUND(D27*(100+$E$29-1)/100,0),ROUND(D27*(100+$E$29)/100,0)))</f>
        <v>0</v>
      </c>
      <c r="E31" s="237"/>
      <c r="F31" s="237"/>
      <c r="G31" s="237"/>
      <c r="H31" s="237"/>
      <c r="I31" s="237"/>
      <c r="J31" s="237"/>
      <c r="K31" s="237"/>
      <c r="L31" s="238"/>
      <c r="AI31" s="151"/>
      <c r="BW31" s="149" t="s">
        <v>178</v>
      </c>
    </row>
    <row r="32" spans="1:75" ht="7.5" customHeight="1" thickBot="1" x14ac:dyDescent="0.25">
      <c r="BW32" s="149" t="s">
        <v>179</v>
      </c>
    </row>
    <row r="33" spans="1:88" ht="20.399999999999999" customHeight="1" thickBot="1" x14ac:dyDescent="0.25">
      <c r="A33" s="52" t="s">
        <v>20</v>
      </c>
      <c r="B33" s="220"/>
      <c r="C33" s="221"/>
      <c r="D33" s="221"/>
      <c r="E33" s="221"/>
      <c r="F33" s="221"/>
      <c r="G33" s="221"/>
      <c r="H33" s="222"/>
      <c r="J33" s="148" t="s">
        <v>211</v>
      </c>
      <c r="K33" s="157"/>
      <c r="L33" s="157"/>
      <c r="M33" s="157"/>
      <c r="N33" s="157"/>
      <c r="O33" s="157"/>
      <c r="P33" s="157"/>
      <c r="Q33" s="157"/>
      <c r="R33" s="157"/>
      <c r="S33" s="157"/>
      <c r="T33" s="157"/>
      <c r="U33" s="157"/>
      <c r="BW33" s="149" t="s">
        <v>180</v>
      </c>
    </row>
    <row r="34" spans="1:88" ht="20.399999999999999" customHeight="1" x14ac:dyDescent="0.2">
      <c r="BW34" s="149" t="s">
        <v>181</v>
      </c>
    </row>
    <row r="35" spans="1:88" ht="21.9" customHeight="1" x14ac:dyDescent="0.2">
      <c r="A35" s="253" t="s">
        <v>21</v>
      </c>
      <c r="B35" s="253"/>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3"/>
      <c r="AI35" s="53"/>
      <c r="BW35" s="149" t="s">
        <v>182</v>
      </c>
    </row>
    <row r="36" spans="1:88" ht="7.5" customHeight="1" thickBot="1" x14ac:dyDescent="0.25">
      <c r="BW36" s="149" t="s">
        <v>183</v>
      </c>
    </row>
    <row r="37" spans="1:88" ht="20.399999999999999" customHeight="1" thickBot="1" x14ac:dyDescent="0.25">
      <c r="A37" s="52" t="s">
        <v>22</v>
      </c>
      <c r="B37" s="205" t="s">
        <v>16</v>
      </c>
      <c r="C37" s="205"/>
      <c r="D37" s="211"/>
      <c r="E37" s="212"/>
      <c r="F37" s="212"/>
      <c r="G37" s="212"/>
      <c r="H37" s="212"/>
      <c r="I37" s="212"/>
      <c r="J37" s="212"/>
      <c r="K37" s="212"/>
      <c r="L37" s="213"/>
      <c r="M37" s="52" t="s">
        <v>212</v>
      </c>
      <c r="BW37" s="149" t="s">
        <v>184</v>
      </c>
    </row>
    <row r="38" spans="1:88" ht="7.5" customHeight="1" thickBot="1" x14ac:dyDescent="0.25">
      <c r="B38" s="48"/>
      <c r="C38" s="48"/>
      <c r="BW38" s="149" t="s">
        <v>185</v>
      </c>
    </row>
    <row r="39" spans="1:88" ht="20.399999999999999" customHeight="1" thickBot="1" x14ac:dyDescent="0.25">
      <c r="A39" s="52" t="s">
        <v>23</v>
      </c>
      <c r="B39" s="223"/>
      <c r="C39" s="224"/>
      <c r="D39" s="224"/>
      <c r="E39" s="224"/>
      <c r="F39" s="224"/>
      <c r="G39" s="224"/>
      <c r="H39" s="224"/>
      <c r="I39" s="224"/>
      <c r="J39" s="224"/>
      <c r="K39" s="224"/>
      <c r="L39" s="224"/>
      <c r="M39" s="224"/>
      <c r="N39" s="224"/>
      <c r="O39" s="224"/>
      <c r="P39" s="224"/>
      <c r="Q39" s="224"/>
      <c r="R39" s="224"/>
      <c r="S39" s="224"/>
      <c r="T39" s="224"/>
      <c r="U39" s="224"/>
      <c r="V39" s="224"/>
      <c r="W39" s="225"/>
      <c r="Y39" s="52" t="s">
        <v>24</v>
      </c>
      <c r="BW39" s="149" t="s">
        <v>186</v>
      </c>
    </row>
    <row r="40" spans="1:88" ht="7.5" customHeight="1" thickBot="1" x14ac:dyDescent="0.25">
      <c r="BW40" s="149" t="s">
        <v>187</v>
      </c>
      <c r="CJ40" s="47" t="s">
        <v>228</v>
      </c>
    </row>
    <row r="41" spans="1:88" ht="20.399999999999999" customHeight="1" thickBot="1" x14ac:dyDescent="0.25">
      <c r="A41" s="52" t="s">
        <v>25</v>
      </c>
      <c r="B41" s="205" t="s">
        <v>16</v>
      </c>
      <c r="C41" s="205"/>
      <c r="D41" s="214">
        <f>IF(D27="契約金額未決","契約金額未決",D27+D37)</f>
        <v>0</v>
      </c>
      <c r="E41" s="215"/>
      <c r="F41" s="215"/>
      <c r="G41" s="215"/>
      <c r="H41" s="215"/>
      <c r="I41" s="215"/>
      <c r="J41" s="215"/>
      <c r="K41" s="215"/>
      <c r="L41" s="216"/>
      <c r="M41" s="52" t="s">
        <v>26</v>
      </c>
      <c r="Z41" s="205" t="s">
        <v>19</v>
      </c>
      <c r="AA41" s="205"/>
      <c r="AB41" s="236">
        <f>IF(D41="契約金額未決","契約金額未決",IF($E$29=1,ROUND(D41*(100+$E$29-1)/100,0),ROUND(D41*(100+$E$29)/100,0)))</f>
        <v>0</v>
      </c>
      <c r="AC41" s="237"/>
      <c r="AD41" s="237"/>
      <c r="AE41" s="237"/>
      <c r="AF41" s="237"/>
      <c r="AG41" s="237"/>
      <c r="AH41" s="237"/>
      <c r="AI41" s="237"/>
      <c r="AJ41" s="238"/>
      <c r="BW41" s="149" t="s">
        <v>188</v>
      </c>
      <c r="CJ41" s="47" t="s">
        <v>198</v>
      </c>
    </row>
    <row r="42" spans="1:88" ht="7.5" customHeight="1" thickBot="1" x14ac:dyDescent="0.25">
      <c r="B42" s="48"/>
      <c r="C42" s="48"/>
      <c r="BW42" s="149" t="s">
        <v>189</v>
      </c>
      <c r="CJ42" s="47" t="s">
        <v>200</v>
      </c>
    </row>
    <row r="43" spans="1:88" ht="20.399999999999999" customHeight="1" thickBot="1" x14ac:dyDescent="0.25">
      <c r="A43" s="52" t="s">
        <v>27</v>
      </c>
      <c r="B43" s="229"/>
      <c r="C43" s="230"/>
      <c r="D43" s="230"/>
      <c r="E43" s="230"/>
      <c r="F43" s="230"/>
      <c r="G43" s="230"/>
      <c r="H43" s="230"/>
      <c r="I43" s="231"/>
      <c r="K43" s="52" t="s">
        <v>213</v>
      </c>
      <c r="BW43" s="149" t="s">
        <v>190</v>
      </c>
      <c r="CJ43" s="47" t="s">
        <v>227</v>
      </c>
    </row>
    <row r="44" spans="1:88" ht="7.5" customHeight="1" thickBot="1" x14ac:dyDescent="0.25">
      <c r="BW44" s="149" t="s">
        <v>191</v>
      </c>
      <c r="CJ44" s="47" t="s">
        <v>199</v>
      </c>
    </row>
    <row r="45" spans="1:88" ht="20.399999999999999" customHeight="1" thickBot="1" x14ac:dyDescent="0.25">
      <c r="A45" s="52" t="s">
        <v>28</v>
      </c>
      <c r="B45" s="206"/>
      <c r="C45" s="207"/>
      <c r="D45" s="219" t="s">
        <v>29</v>
      </c>
      <c r="E45" s="219"/>
      <c r="F45" s="68" t="s">
        <v>214</v>
      </c>
      <c r="BW45" s="149" t="s">
        <v>192</v>
      </c>
      <c r="CJ45" s="47" t="s">
        <v>201</v>
      </c>
    </row>
    <row r="46" spans="1:88" ht="7.5" customHeight="1" x14ac:dyDescent="0.2">
      <c r="BW46" s="149" t="s">
        <v>193</v>
      </c>
    </row>
    <row r="47" spans="1:88" ht="7.5" customHeight="1" x14ac:dyDescent="0.2">
      <c r="BW47" s="149" t="s">
        <v>194</v>
      </c>
    </row>
    <row r="48" spans="1:88" ht="7.5" customHeight="1" x14ac:dyDescent="0.2">
      <c r="BW48" s="149" t="s">
        <v>195</v>
      </c>
    </row>
    <row r="49" spans="1:41" ht="7.5" customHeight="1" x14ac:dyDescent="0.2"/>
    <row r="50" spans="1:41" ht="7.5" customHeight="1" x14ac:dyDescent="0.2"/>
    <row r="51" spans="1:41" ht="7.35" customHeight="1" thickBot="1" x14ac:dyDescent="0.25"/>
    <row r="52" spans="1:41" ht="20.399999999999999" customHeight="1" thickBot="1" x14ac:dyDescent="0.25">
      <c r="A52" s="68" t="s">
        <v>30</v>
      </c>
      <c r="B52" s="232"/>
      <c r="C52" s="232"/>
      <c r="D52" s="232"/>
      <c r="E52" s="232"/>
      <c r="F52" s="232"/>
      <c r="G52" s="232"/>
      <c r="H52" s="233"/>
      <c r="I52" s="252" t="s">
        <v>151</v>
      </c>
      <c r="J52" s="252"/>
      <c r="K52" s="252"/>
      <c r="L52" s="252"/>
      <c r="M52" s="252"/>
      <c r="N52" s="252"/>
      <c r="O52" s="226" t="s">
        <v>147</v>
      </c>
      <c r="P52" s="227"/>
      <c r="Q52" s="227"/>
      <c r="R52" s="227"/>
      <c r="S52" s="227"/>
      <c r="T52" s="228"/>
      <c r="U52" s="208" t="s">
        <v>31</v>
      </c>
      <c r="V52" s="209"/>
      <c r="W52" s="209"/>
      <c r="X52" s="209"/>
      <c r="Y52" s="209"/>
      <c r="Z52" s="210"/>
      <c r="AA52" s="234"/>
      <c r="AB52" s="234"/>
      <c r="AC52" s="234"/>
      <c r="AD52" s="234"/>
      <c r="AE52" s="234"/>
      <c r="AF52" s="234"/>
      <c r="AG52" s="234"/>
      <c r="AH52" s="234"/>
      <c r="AI52" s="234"/>
      <c r="AJ52" s="234"/>
      <c r="AK52" s="234"/>
      <c r="AL52" s="234"/>
    </row>
    <row r="53" spans="1:41" ht="15" customHeight="1" thickTop="1" x14ac:dyDescent="0.2">
      <c r="B53" s="268" t="s">
        <v>32</v>
      </c>
      <c r="C53" s="269"/>
      <c r="D53" s="269"/>
      <c r="E53" s="269"/>
      <c r="F53" s="269"/>
      <c r="G53" s="269"/>
      <c r="H53" s="269"/>
      <c r="I53" s="240"/>
      <c r="J53" s="241"/>
      <c r="K53" s="241"/>
      <c r="L53" s="241"/>
      <c r="M53" s="242"/>
      <c r="N53" s="242"/>
      <c r="O53" s="286"/>
      <c r="P53" s="287"/>
      <c r="Q53" s="287"/>
      <c r="R53" s="287"/>
      <c r="S53" s="287"/>
      <c r="T53" s="287"/>
      <c r="U53" s="290">
        <f>IF($D$27="契約金額未決","",$D$41-$I$53-$O$53)</f>
        <v>0</v>
      </c>
      <c r="V53" s="291"/>
      <c r="W53" s="291"/>
      <c r="X53" s="291"/>
      <c r="Y53" s="291"/>
      <c r="Z53" s="292"/>
      <c r="AA53" s="239"/>
      <c r="AB53" s="239"/>
      <c r="AC53" s="239"/>
      <c r="AD53" s="239"/>
      <c r="AE53" s="239"/>
      <c r="AF53" s="239"/>
      <c r="AG53" s="239"/>
      <c r="AH53" s="239"/>
      <c r="AI53" s="239"/>
      <c r="AJ53" s="239"/>
      <c r="AK53" s="239"/>
      <c r="AL53" s="239"/>
    </row>
    <row r="54" spans="1:41" ht="15" customHeight="1" thickBot="1" x14ac:dyDescent="0.25">
      <c r="B54" s="271"/>
      <c r="C54" s="272"/>
      <c r="D54" s="272"/>
      <c r="E54" s="272"/>
      <c r="F54" s="272"/>
      <c r="G54" s="272"/>
      <c r="H54" s="272"/>
      <c r="I54" s="243"/>
      <c r="J54" s="244"/>
      <c r="K54" s="244"/>
      <c r="L54" s="244"/>
      <c r="M54" s="245"/>
      <c r="N54" s="245"/>
      <c r="O54" s="288"/>
      <c r="P54" s="289"/>
      <c r="Q54" s="289"/>
      <c r="R54" s="289"/>
      <c r="S54" s="289"/>
      <c r="T54" s="289"/>
      <c r="U54" s="293"/>
      <c r="V54" s="294"/>
      <c r="W54" s="294"/>
      <c r="X54" s="294"/>
      <c r="Y54" s="294"/>
      <c r="Z54" s="295"/>
      <c r="AA54" s="239"/>
      <c r="AB54" s="239"/>
      <c r="AC54" s="239"/>
      <c r="AD54" s="239"/>
      <c r="AE54" s="239"/>
      <c r="AF54" s="239"/>
      <c r="AG54" s="239"/>
      <c r="AH54" s="239"/>
      <c r="AI54" s="239"/>
      <c r="AJ54" s="239"/>
      <c r="AK54" s="239"/>
      <c r="AL54" s="239"/>
    </row>
    <row r="55" spans="1:41" ht="15" customHeight="1" thickTop="1" x14ac:dyDescent="0.2">
      <c r="B55" s="268" t="s">
        <v>33</v>
      </c>
      <c r="C55" s="269"/>
      <c r="D55" s="269"/>
      <c r="E55" s="269"/>
      <c r="F55" s="269"/>
      <c r="G55" s="269"/>
      <c r="H55" s="296"/>
      <c r="I55" s="298" t="str">
        <f>IF(I53="","",IF($E$29=1,0,IF($E29=0,0,ROUND(I53*($E$29)/100,0))))</f>
        <v/>
      </c>
      <c r="J55" s="299"/>
      <c r="K55" s="299"/>
      <c r="L55" s="299"/>
      <c r="M55" s="300"/>
      <c r="N55" s="301"/>
      <c r="O55" s="306" t="str">
        <f t="shared" ref="O55" si="0">IF(O53="","",IF($E$29=1,0,IF($E29=0,0,ROUND(O53*($E$29)/100,0))))</f>
        <v/>
      </c>
      <c r="P55" s="307"/>
      <c r="Q55" s="307"/>
      <c r="R55" s="307"/>
      <c r="S55" s="307"/>
      <c r="T55" s="308"/>
      <c r="U55" s="246">
        <f>IF(U53="","",IF($E$29=1,0,IF($E29=0,0,ROUND(U53*($E$29)/100,0))))</f>
        <v>0</v>
      </c>
      <c r="V55" s="247"/>
      <c r="W55" s="247"/>
      <c r="X55" s="247"/>
      <c r="Y55" s="247"/>
      <c r="Z55" s="248"/>
      <c r="AA55" s="203"/>
      <c r="AB55" s="203"/>
      <c r="AC55" s="203"/>
      <c r="AD55" s="203"/>
      <c r="AE55" s="203"/>
      <c r="AF55" s="203"/>
      <c r="AG55" s="203"/>
      <c r="AH55" s="203"/>
      <c r="AI55" s="203"/>
      <c r="AJ55" s="203"/>
      <c r="AK55" s="203"/>
      <c r="AL55" s="203"/>
    </row>
    <row r="56" spans="1:41" ht="15" customHeight="1" thickBot="1" x14ac:dyDescent="0.25">
      <c r="B56" s="271"/>
      <c r="C56" s="272"/>
      <c r="D56" s="272"/>
      <c r="E56" s="272"/>
      <c r="F56" s="272"/>
      <c r="G56" s="272"/>
      <c r="H56" s="297"/>
      <c r="I56" s="302"/>
      <c r="J56" s="303"/>
      <c r="K56" s="303"/>
      <c r="L56" s="303"/>
      <c r="M56" s="304"/>
      <c r="N56" s="305"/>
      <c r="O56" s="309"/>
      <c r="P56" s="310"/>
      <c r="Q56" s="310"/>
      <c r="R56" s="310"/>
      <c r="S56" s="310"/>
      <c r="T56" s="311"/>
      <c r="U56" s="249"/>
      <c r="V56" s="250"/>
      <c r="W56" s="250"/>
      <c r="X56" s="250"/>
      <c r="Y56" s="250"/>
      <c r="Z56" s="251"/>
      <c r="AA56" s="203"/>
      <c r="AB56" s="203"/>
      <c r="AC56" s="203"/>
      <c r="AD56" s="203"/>
      <c r="AE56" s="203"/>
      <c r="AF56" s="203"/>
      <c r="AG56" s="203"/>
      <c r="AH56" s="203"/>
      <c r="AI56" s="203"/>
      <c r="AJ56" s="203"/>
      <c r="AK56" s="203"/>
      <c r="AL56" s="203"/>
    </row>
    <row r="57" spans="1:41" ht="15" customHeight="1" x14ac:dyDescent="0.2">
      <c r="B57" s="268" t="s">
        <v>34</v>
      </c>
      <c r="C57" s="269"/>
      <c r="D57" s="269"/>
      <c r="E57" s="269"/>
      <c r="F57" s="269"/>
      <c r="G57" s="269"/>
      <c r="H57" s="270"/>
      <c r="I57" s="312" t="str">
        <f>IF(I53="","",I53+I55)</f>
        <v/>
      </c>
      <c r="J57" s="312"/>
      <c r="K57" s="312"/>
      <c r="L57" s="312"/>
      <c r="M57" s="312"/>
      <c r="N57" s="312"/>
      <c r="O57" s="280" t="str">
        <f>IF(O53="","",O53+O55)</f>
        <v/>
      </c>
      <c r="P57" s="281"/>
      <c r="Q57" s="281"/>
      <c r="R57" s="281"/>
      <c r="S57" s="281"/>
      <c r="T57" s="282"/>
      <c r="U57" s="274">
        <f>IF(D41="契約金額未決","　",U53+U55)</f>
        <v>0</v>
      </c>
      <c r="V57" s="275"/>
      <c r="W57" s="275"/>
      <c r="X57" s="275"/>
      <c r="Y57" s="275"/>
      <c r="Z57" s="276"/>
      <c r="AA57" s="235"/>
      <c r="AB57" s="235"/>
      <c r="AC57" s="235"/>
      <c r="AD57" s="235"/>
      <c r="AE57" s="235"/>
      <c r="AF57" s="235"/>
      <c r="AG57" s="235"/>
      <c r="AH57" s="235"/>
      <c r="AI57" s="235"/>
      <c r="AJ57" s="235"/>
      <c r="AK57" s="235"/>
      <c r="AL57" s="235"/>
    </row>
    <row r="58" spans="1:41" ht="15" customHeight="1" thickBot="1" x14ac:dyDescent="0.25">
      <c r="B58" s="271"/>
      <c r="C58" s="272"/>
      <c r="D58" s="272"/>
      <c r="E58" s="272"/>
      <c r="F58" s="272"/>
      <c r="G58" s="272"/>
      <c r="H58" s="273"/>
      <c r="I58" s="313"/>
      <c r="J58" s="313"/>
      <c r="K58" s="313"/>
      <c r="L58" s="313"/>
      <c r="M58" s="313"/>
      <c r="N58" s="313"/>
      <c r="O58" s="283"/>
      <c r="P58" s="284"/>
      <c r="Q58" s="284"/>
      <c r="R58" s="284"/>
      <c r="S58" s="284"/>
      <c r="T58" s="285"/>
      <c r="U58" s="277"/>
      <c r="V58" s="278"/>
      <c r="W58" s="278"/>
      <c r="X58" s="278"/>
      <c r="Y58" s="278"/>
      <c r="Z58" s="279"/>
      <c r="AA58" s="235"/>
      <c r="AB58" s="235"/>
      <c r="AC58" s="235"/>
      <c r="AD58" s="235"/>
      <c r="AE58" s="235"/>
      <c r="AF58" s="235"/>
      <c r="AG58" s="235"/>
      <c r="AH58" s="235"/>
      <c r="AI58" s="235"/>
      <c r="AJ58" s="235"/>
      <c r="AK58" s="235"/>
      <c r="AL58" s="235"/>
    </row>
    <row r="59" spans="1:41" ht="7.5" customHeight="1" x14ac:dyDescent="0.2"/>
    <row r="60" spans="1:41" ht="19.8" customHeight="1" x14ac:dyDescent="0.2">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row>
    <row r="61" spans="1:41" ht="19.8" customHeight="1" x14ac:dyDescent="0.2">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row>
    <row r="62" spans="1:41" ht="19.8" customHeight="1" thickBot="1" x14ac:dyDescent="0.25">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row>
    <row r="63" spans="1:41" ht="19.8" customHeight="1" x14ac:dyDescent="0.2">
      <c r="A63" s="131"/>
      <c r="B63" s="174"/>
      <c r="C63" s="175" t="s">
        <v>215</v>
      </c>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7"/>
      <c r="AO63" s="137"/>
    </row>
    <row r="64" spans="1:41" ht="19.8" customHeight="1" x14ac:dyDescent="0.2">
      <c r="A64" s="131"/>
      <c r="B64" s="178"/>
      <c r="C64" s="179"/>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1"/>
      <c r="AO64" s="137"/>
    </row>
    <row r="65" spans="1:75" ht="19.8" customHeight="1" x14ac:dyDescent="0.2">
      <c r="A65" s="170"/>
      <c r="B65" s="182"/>
      <c r="C65" s="179" t="s">
        <v>229</v>
      </c>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1"/>
      <c r="AO65" s="137"/>
    </row>
    <row r="66" spans="1:75" ht="3.6" customHeight="1" x14ac:dyDescent="0.2">
      <c r="A66" s="171"/>
      <c r="B66" s="182"/>
      <c r="C66" s="183"/>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1"/>
      <c r="AO66" s="137"/>
    </row>
    <row r="67" spans="1:75" ht="32.4" customHeight="1" x14ac:dyDescent="0.2">
      <c r="A67" s="171"/>
      <c r="B67" s="182"/>
      <c r="C67" s="179"/>
      <c r="D67" s="180"/>
      <c r="E67" s="180"/>
      <c r="F67" s="180"/>
      <c r="G67" s="180" t="s">
        <v>216</v>
      </c>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1"/>
      <c r="AO67" s="137"/>
    </row>
    <row r="68" spans="1:75" ht="39.6" customHeight="1" x14ac:dyDescent="0.2">
      <c r="A68" s="172"/>
      <c r="B68" s="182"/>
      <c r="C68" s="180"/>
      <c r="D68" s="180"/>
      <c r="E68" s="180"/>
      <c r="F68" s="193" t="s">
        <v>218</v>
      </c>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80"/>
      <c r="AK68" s="180"/>
      <c r="AL68" s="180"/>
      <c r="AM68" s="180"/>
      <c r="AN68" s="181"/>
      <c r="AO68" s="137"/>
    </row>
    <row r="69" spans="1:75" ht="36" customHeight="1" x14ac:dyDescent="0.2">
      <c r="A69" s="170"/>
      <c r="B69" s="188"/>
      <c r="C69" s="187"/>
      <c r="D69" s="187"/>
      <c r="E69" s="187"/>
      <c r="F69" s="193" t="s">
        <v>217</v>
      </c>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87"/>
      <c r="AJ69" s="187"/>
      <c r="AK69" s="187"/>
      <c r="AL69" s="187"/>
      <c r="AM69" s="187"/>
      <c r="AN69" s="189"/>
    </row>
    <row r="70" spans="1:75" ht="12.6" customHeight="1" thickBot="1" x14ac:dyDescent="0.25">
      <c r="A70" s="131"/>
      <c r="B70" s="184"/>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6"/>
    </row>
    <row r="71" spans="1:75" s="131" customFormat="1" ht="19.8" customHeight="1" x14ac:dyDescent="0.2">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BW71" s="135"/>
    </row>
  </sheetData>
  <sheetProtection algorithmName="SHA-512" hashValue="w2FZ5Ng7ySsQzl+soWPp6lUE4MG9o3XmJkI0CyJmGx0LkGZWQXZpYJWFyEgFrUusJ5nFMW0BTeomPLNGWC8Hag==" saltValue="3IbY0UfUWmzGyhf20Ofpsw==" spinCount="100000" sheet="1" selectLockedCells="1"/>
  <dataConsolidate/>
  <mergeCells count="62">
    <mergeCell ref="N28:BG28"/>
    <mergeCell ref="AG55:AL56"/>
    <mergeCell ref="B57:H58"/>
    <mergeCell ref="AA57:AF58"/>
    <mergeCell ref="U57:Z58"/>
    <mergeCell ref="O57:T58"/>
    <mergeCell ref="B53:H54"/>
    <mergeCell ref="D45:E45"/>
    <mergeCell ref="O53:T54"/>
    <mergeCell ref="U53:Z54"/>
    <mergeCell ref="B55:H56"/>
    <mergeCell ref="I55:N56"/>
    <mergeCell ref="O55:T56"/>
    <mergeCell ref="I57:N58"/>
    <mergeCell ref="B31:C31"/>
    <mergeCell ref="B33:H33"/>
    <mergeCell ref="A1:B1"/>
    <mergeCell ref="A35:B35"/>
    <mergeCell ref="B23:W23"/>
    <mergeCell ref="B29:D29"/>
    <mergeCell ref="E29:F29"/>
    <mergeCell ref="B25:W25"/>
    <mergeCell ref="B27:C27"/>
    <mergeCell ref="B6:L6"/>
    <mergeCell ref="B7:L7"/>
    <mergeCell ref="D31:L31"/>
    <mergeCell ref="C13:F13"/>
    <mergeCell ref="B11:H11"/>
    <mergeCell ref="L15:V15"/>
    <mergeCell ref="L19:BC20"/>
    <mergeCell ref="B21:G21"/>
    <mergeCell ref="D27:L27"/>
    <mergeCell ref="F68:AI68"/>
    <mergeCell ref="AG57:AL58"/>
    <mergeCell ref="AA52:AF52"/>
    <mergeCell ref="AB41:AJ41"/>
    <mergeCell ref="AA53:AF54"/>
    <mergeCell ref="I53:N54"/>
    <mergeCell ref="U55:Z56"/>
    <mergeCell ref="I52:N52"/>
    <mergeCell ref="AG53:AL54"/>
    <mergeCell ref="B39:W39"/>
    <mergeCell ref="O52:T52"/>
    <mergeCell ref="B43:I43"/>
    <mergeCell ref="B52:H52"/>
    <mergeCell ref="AG52:AL52"/>
    <mergeCell ref="F69:AH69"/>
    <mergeCell ref="B3:L3"/>
    <mergeCell ref="B19:E19"/>
    <mergeCell ref="B4:L4"/>
    <mergeCell ref="AA55:AF56"/>
    <mergeCell ref="A17:C17"/>
    <mergeCell ref="Z41:AA41"/>
    <mergeCell ref="B45:C45"/>
    <mergeCell ref="U52:Z52"/>
    <mergeCell ref="B37:C37"/>
    <mergeCell ref="D37:L37"/>
    <mergeCell ref="B41:C41"/>
    <mergeCell ref="D41:L41"/>
    <mergeCell ref="G19:H19"/>
    <mergeCell ref="X15:AL15"/>
    <mergeCell ref="B9:H9"/>
  </mergeCells>
  <phoneticPr fontId="2"/>
  <dataValidations xWindow="505" yWindow="555" count="10">
    <dataValidation type="list" errorStyle="warning" allowBlank="1" showInputMessage="1" showErrorMessage="1" error="AまたはSを選択入力して下さい。_x000a_下記　【 ｷｬﾝｾﾙ 】　を選択し、訂正して下さい。" sqref="B13" xr:uid="{00000000-0002-0000-0000-000000000000}">
      <formula1>$AJ$14:$AJ$15</formula1>
    </dataValidation>
    <dataValidation type="textLength" errorStyle="warning" imeMode="disabled" operator="equal" allowBlank="1" showInputMessage="1" showErrorMessage="1" error="工事番号は　6桁　です。_x000a_下記【いいえ（Ｎ）】を選択し、訂正してください。" prompt="入力必須項目" sqref="B19:E19" xr:uid="{00000000-0002-0000-0000-000001000000}">
      <formula1>6</formula1>
    </dataValidation>
    <dataValidation type="textLength" errorStyle="warning" imeMode="disabled" operator="equal" allowBlank="1" showInputMessage="1" showErrorMessage="1" error="取引先コードは　3桁　です。_x000a_下記【いいえ（Ｎ）】を選択し、訂正してください。" sqref="C13:F13" xr:uid="{00000000-0002-0000-0000-000002000000}">
      <formula1>3</formula1>
    </dataValidation>
    <dataValidation type="textLength" errorStyle="warning" operator="equal" allowBlank="1" showInputMessage="1" showErrorMessage="1" error="注文枝番号は　2桁　です。_x000a_下記【いいえ（Ｎ）】を選択し、訂正してください。" prompt="工事コードに枝番がある場合のみ記入" sqref="G19:H19" xr:uid="{00000000-0002-0000-0000-000003000000}">
      <formula1>2</formula1>
    </dataValidation>
    <dataValidation type="textLength" errorStyle="warning" operator="equal" allowBlank="1" showInputMessage="1" showErrorMessage="1" error="工事番号は　5桁　です。_x000a_下記【いいえ（Ｎ）】を選択し、訂正してください。_x000a_" sqref="B21:G21" xr:uid="{00000000-0002-0000-0000-000004000000}">
      <formula1>5</formula1>
    </dataValidation>
    <dataValidation type="list" errorStyle="information" imeMode="off" showInputMessage="1" showErrorMessage="1" errorTitle="請負金額入力" error="取決金額を確認し『OK』ボタンを押して確定して下さい。" sqref="D27:L27" xr:uid="{72647EAA-FFF6-426A-B35B-4AA16B82CA13}">
      <formula1>"契約金額未決"</formula1>
    </dataValidation>
    <dataValidation operator="lessThanOrEqual" allowBlank="1" showInputMessage="1" showErrorMessage="1" sqref="U53:AL54" xr:uid="{9151AFAF-A372-4FE1-92E0-7B5A95713B7F}"/>
    <dataValidation type="custom" imeMode="disabled" operator="lessThanOrEqual" showInputMessage="1" showErrorMessage="1" error="累計領収金額を入力してください。_x000a_※無い場合は0を入力_x000a_" prompt="当月出来高の_x000a_請求金額入力" sqref="O53:T54" xr:uid="{3A25615B-28A2-4C0D-871B-5AA8DD8F1E55}">
      <formula1>I53&lt;&gt;""</formula1>
    </dataValidation>
    <dataValidation type="list" allowBlank="1" showInputMessage="1" showErrorMessage="1" sqref="B25:W25" xr:uid="{28C1F9D8-75A7-47CD-92F0-BFC1CB488820}">
      <formula1>$BW$8:$BW$48</formula1>
    </dataValidation>
    <dataValidation type="list" allowBlank="1" showInputMessage="1" showErrorMessage="1" sqref="B33:H33" xr:uid="{28F04F52-79BE-43F4-B10C-756F755A56D0}">
      <formula1>$CJ$40:$CJ$45</formula1>
    </dataValidation>
  </dataValidations>
  <pageMargins left="0.86614173228346458" right="0.86614173228346458" top="0.98425196850393704" bottom="0.98425196850393704" header="0.98425196850393704" footer="0.98425196850393704"/>
  <pageSetup paperSize="8" scale="4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DZ1000"/>
  <sheetViews>
    <sheetView showGridLines="0" view="pageBreakPreview" topLeftCell="A20" zoomScaleNormal="100" zoomScaleSheetLayoutView="100" workbookViewId="0">
      <selection activeCell="G32" sqref="G32:L33"/>
    </sheetView>
  </sheetViews>
  <sheetFormatPr defaultColWidth="9" defaultRowHeight="13.2" x14ac:dyDescent="0.2"/>
  <cols>
    <col min="1" max="14" width="3" style="2" customWidth="1"/>
    <col min="15" max="44" width="2.88671875" style="2" customWidth="1"/>
    <col min="45" max="45" width="3.6640625" style="2" customWidth="1"/>
    <col min="46" max="46" width="2.88671875" style="2" customWidth="1"/>
    <col min="47" max="47" width="5.44140625" style="74" customWidth="1"/>
    <col min="48" max="130" width="9" style="74"/>
    <col min="131" max="16384" width="9" style="2"/>
  </cols>
  <sheetData>
    <row r="1" spans="1:46" s="74" customFormat="1" ht="15" customHeight="1" x14ac:dyDescent="0.2">
      <c r="A1" s="460" t="s">
        <v>36</v>
      </c>
      <c r="B1" s="460"/>
      <c r="C1" s="460"/>
      <c r="D1" s="460"/>
      <c r="E1" s="460"/>
      <c r="F1" s="460"/>
      <c r="G1" s="460"/>
      <c r="H1" s="460"/>
      <c r="I1" s="460"/>
      <c r="J1" s="72"/>
      <c r="K1" s="72"/>
      <c r="L1" s="72"/>
      <c r="M1" s="72"/>
      <c r="N1" s="461" t="s">
        <v>37</v>
      </c>
      <c r="O1" s="461"/>
      <c r="P1" s="461"/>
      <c r="Q1" s="461"/>
      <c r="R1" s="461"/>
      <c r="S1" s="461"/>
      <c r="T1" s="461"/>
      <c r="U1" s="461"/>
      <c r="V1" s="461"/>
      <c r="W1" s="461"/>
      <c r="X1" s="461"/>
      <c r="Y1" s="461"/>
      <c r="Z1" s="461"/>
      <c r="AA1" s="461"/>
      <c r="AB1" s="461"/>
      <c r="AC1" s="461"/>
      <c r="AD1" s="73"/>
    </row>
    <row r="2" spans="1:46" s="74" customFormat="1" ht="15" customHeight="1" x14ac:dyDescent="0.2">
      <c r="A2" s="460"/>
      <c r="B2" s="460"/>
      <c r="C2" s="460"/>
      <c r="D2" s="460"/>
      <c r="E2" s="460"/>
      <c r="F2" s="460"/>
      <c r="G2" s="460"/>
      <c r="H2" s="460"/>
      <c r="I2" s="460"/>
      <c r="J2" s="72"/>
      <c r="K2" s="72"/>
      <c r="L2" s="72"/>
      <c r="M2" s="72"/>
      <c r="N2" s="461"/>
      <c r="O2" s="461"/>
      <c r="P2" s="461"/>
      <c r="Q2" s="461"/>
      <c r="R2" s="461"/>
      <c r="S2" s="461"/>
      <c r="T2" s="461"/>
      <c r="U2" s="461"/>
      <c r="V2" s="461"/>
      <c r="W2" s="461"/>
      <c r="X2" s="461"/>
      <c r="Y2" s="461"/>
      <c r="Z2" s="461"/>
      <c r="AA2" s="461"/>
      <c r="AB2" s="461"/>
      <c r="AC2" s="461"/>
      <c r="AD2" s="73"/>
    </row>
    <row r="3" spans="1:46" s="74" customFormat="1" ht="14.4" x14ac:dyDescent="0.2">
      <c r="O3" s="477" t="s">
        <v>38</v>
      </c>
      <c r="P3" s="477"/>
      <c r="Q3" s="477"/>
      <c r="R3" s="477"/>
      <c r="S3" s="121"/>
      <c r="T3" s="478" t="str">
        <f>IF(入力シート!B43="","　　　　年　　　　月　　　　日",入力シート!B43)</f>
        <v>　　　　年　　　　月　　　　日</v>
      </c>
      <c r="U3" s="478"/>
      <c r="V3" s="478"/>
      <c r="W3" s="478"/>
      <c r="X3" s="478"/>
      <c r="Y3" s="478"/>
      <c r="Z3" s="478"/>
      <c r="AA3" s="478"/>
      <c r="AB3" s="478"/>
    </row>
    <row r="4" spans="1:46" s="74" customFormat="1" ht="9" customHeight="1" thickBot="1" x14ac:dyDescent="0.25"/>
    <row r="5" spans="1:46" s="74" customFormat="1" x14ac:dyDescent="0.2">
      <c r="A5" s="471" t="s">
        <v>39</v>
      </c>
      <c r="B5" s="472"/>
      <c r="C5" s="472"/>
      <c r="D5" s="472"/>
      <c r="E5" s="472"/>
      <c r="F5" s="472"/>
      <c r="G5" s="472"/>
      <c r="H5" s="472"/>
      <c r="I5" s="472"/>
      <c r="J5" s="472"/>
      <c r="K5" s="472"/>
      <c r="L5" s="472"/>
      <c r="M5" s="472"/>
      <c r="N5" s="472"/>
      <c r="O5" s="472"/>
      <c r="P5" s="472"/>
      <c r="Q5" s="473"/>
      <c r="S5" s="474" t="s">
        <v>40</v>
      </c>
      <c r="T5" s="475"/>
      <c r="U5" s="475"/>
      <c r="V5" s="475"/>
      <c r="W5" s="475"/>
      <c r="X5" s="475"/>
      <c r="Y5" s="475"/>
      <c r="Z5" s="476"/>
      <c r="AB5" s="479"/>
      <c r="AC5" s="479"/>
      <c r="AD5" s="479"/>
      <c r="AF5" s="75" t="s">
        <v>41</v>
      </c>
      <c r="AG5" s="76"/>
      <c r="AH5" s="76"/>
      <c r="AI5" s="77"/>
      <c r="AJ5" s="77"/>
      <c r="AK5" s="77"/>
      <c r="AL5" s="77"/>
      <c r="AM5" s="77"/>
      <c r="AN5" s="77"/>
      <c r="AO5" s="77"/>
      <c r="AP5" s="77"/>
      <c r="AQ5" s="77"/>
      <c r="AR5" s="77"/>
      <c r="AS5" s="77"/>
      <c r="AT5" s="78"/>
    </row>
    <row r="6" spans="1:46" s="74" customFormat="1" ht="24" customHeight="1" thickBot="1" x14ac:dyDescent="0.2">
      <c r="A6" s="463" t="str">
        <f>IF(入力シート!B23="","",入力シート!B23)</f>
        <v/>
      </c>
      <c r="B6" s="464"/>
      <c r="C6" s="464"/>
      <c r="D6" s="464"/>
      <c r="E6" s="464"/>
      <c r="F6" s="464"/>
      <c r="G6" s="464"/>
      <c r="H6" s="464"/>
      <c r="I6" s="464"/>
      <c r="J6" s="464"/>
      <c r="K6" s="464"/>
      <c r="L6" s="464"/>
      <c r="M6" s="464"/>
      <c r="N6" s="464"/>
      <c r="O6" s="464"/>
      <c r="P6" s="464"/>
      <c r="Q6" s="465"/>
      <c r="S6" s="79" t="str">
        <f>IF(入力シート!B13="","",入力シート!B13)</f>
        <v/>
      </c>
      <c r="T6" s="66"/>
      <c r="U6" s="67"/>
      <c r="V6" s="69"/>
      <c r="W6" s="67"/>
      <c r="X6" s="69" t="str">
        <f>MID(入力シート!$C13,1,1)</f>
        <v/>
      </c>
      <c r="Y6" s="69" t="str">
        <f>MID(入力シート!$C13,2,1)</f>
        <v/>
      </c>
      <c r="Z6" s="80" t="str">
        <f>MID(入力シート!$C13,3,1)</f>
        <v/>
      </c>
      <c r="AB6" s="81"/>
      <c r="AC6" s="81"/>
      <c r="AD6" s="81"/>
      <c r="AF6" s="82"/>
      <c r="AG6" s="485" t="str">
        <f>IF(入力シート!B3="","",入力シート!B3)</f>
        <v/>
      </c>
      <c r="AH6" s="485"/>
      <c r="AI6" s="485"/>
      <c r="AJ6" s="485"/>
      <c r="AK6" s="485"/>
      <c r="AL6" s="485"/>
      <c r="AM6" s="485"/>
      <c r="AN6" s="485"/>
      <c r="AO6" s="485"/>
      <c r="AP6" s="485"/>
      <c r="AQ6" s="485"/>
      <c r="AR6" s="485"/>
      <c r="AS6" s="83"/>
      <c r="AT6" s="84"/>
    </row>
    <row r="7" spans="1:46" s="74" customFormat="1" ht="13.5" customHeight="1" x14ac:dyDescent="0.2">
      <c r="A7" s="515" t="s">
        <v>42</v>
      </c>
      <c r="B7" s="516"/>
      <c r="C7" s="516"/>
      <c r="D7" s="516"/>
      <c r="E7" s="516"/>
      <c r="F7" s="516"/>
      <c r="G7" s="516"/>
      <c r="H7" s="516"/>
      <c r="I7" s="516"/>
      <c r="J7" s="516"/>
      <c r="K7" s="516"/>
      <c r="L7" s="516"/>
      <c r="M7" s="516"/>
      <c r="N7" s="516"/>
      <c r="O7" s="516"/>
      <c r="P7" s="516"/>
      <c r="Q7" s="517"/>
      <c r="S7" s="474" t="s">
        <v>139</v>
      </c>
      <c r="T7" s="475"/>
      <c r="U7" s="475"/>
      <c r="V7" s="475"/>
      <c r="W7" s="475"/>
      <c r="X7" s="475"/>
      <c r="Y7" s="475"/>
      <c r="Z7" s="476"/>
      <c r="AA7" s="81"/>
      <c r="AB7" s="81"/>
      <c r="AC7" s="81"/>
      <c r="AD7" s="81"/>
      <c r="AF7" s="82"/>
      <c r="AG7" s="486" t="str">
        <f>IF(入力シート!B4="","",入力シート!B4)</f>
        <v/>
      </c>
      <c r="AH7" s="486"/>
      <c r="AI7" s="486"/>
      <c r="AJ7" s="486"/>
      <c r="AK7" s="486"/>
      <c r="AL7" s="486"/>
      <c r="AM7" s="486"/>
      <c r="AN7" s="486"/>
      <c r="AO7" s="486"/>
      <c r="AP7" s="486"/>
      <c r="AQ7" s="486"/>
      <c r="AR7" s="486"/>
      <c r="AS7" s="83"/>
      <c r="AT7" s="84"/>
    </row>
    <row r="8" spans="1:46" s="74" customFormat="1" ht="24" customHeight="1" thickBot="1" x14ac:dyDescent="0.25">
      <c r="A8" s="463" t="str">
        <f>IF(入力シート!B25="","",入力シート!B25)</f>
        <v/>
      </c>
      <c r="B8" s="464"/>
      <c r="C8" s="464"/>
      <c r="D8" s="464"/>
      <c r="E8" s="464"/>
      <c r="F8" s="464"/>
      <c r="G8" s="464"/>
      <c r="H8" s="464"/>
      <c r="I8" s="464"/>
      <c r="J8" s="464"/>
      <c r="K8" s="464"/>
      <c r="L8" s="464"/>
      <c r="M8" s="464"/>
      <c r="N8" s="464"/>
      <c r="O8" s="464"/>
      <c r="P8" s="464"/>
      <c r="Q8" s="465"/>
      <c r="S8" s="480">
        <f>入力シート!L15</f>
        <v>0</v>
      </c>
      <c r="T8" s="481"/>
      <c r="U8" s="481"/>
      <c r="V8" s="481"/>
      <c r="W8" s="481"/>
      <c r="X8" s="481"/>
      <c r="Y8" s="481"/>
      <c r="Z8" s="482"/>
      <c r="AF8" s="82"/>
      <c r="AG8" s="487" t="str">
        <f>IF(入力シート!B6="","",入力シート!B6)</f>
        <v/>
      </c>
      <c r="AH8" s="487"/>
      <c r="AI8" s="487"/>
      <c r="AJ8" s="487"/>
      <c r="AK8" s="487"/>
      <c r="AL8" s="487"/>
      <c r="AM8" s="487"/>
      <c r="AN8" s="487"/>
      <c r="AO8" s="487"/>
      <c r="AP8" s="487"/>
      <c r="AQ8" s="487"/>
      <c r="AR8" s="487"/>
      <c r="AS8" s="86"/>
      <c r="AT8" s="84"/>
    </row>
    <row r="9" spans="1:46" s="74" customFormat="1" ht="12.9" customHeight="1" x14ac:dyDescent="0.2">
      <c r="A9" s="468" t="s">
        <v>43</v>
      </c>
      <c r="B9" s="469"/>
      <c r="C9" s="469"/>
      <c r="D9" s="469"/>
      <c r="E9" s="469"/>
      <c r="F9" s="469"/>
      <c r="G9" s="469"/>
      <c r="H9" s="469"/>
      <c r="I9" s="469"/>
      <c r="J9" s="469"/>
      <c r="K9" s="469"/>
      <c r="L9" s="469"/>
      <c r="M9" s="469"/>
      <c r="N9" s="470"/>
      <c r="O9" s="89"/>
      <c r="P9" s="467"/>
      <c r="Q9" s="467"/>
      <c r="R9" s="467"/>
      <c r="S9" s="467"/>
      <c r="T9" s="467"/>
      <c r="U9" s="467"/>
      <c r="V9" s="467"/>
      <c r="W9" s="467"/>
      <c r="X9" s="467"/>
      <c r="Y9" s="466"/>
      <c r="Z9" s="466"/>
      <c r="AA9" s="466"/>
      <c r="AB9" s="466"/>
      <c r="AC9" s="466"/>
      <c r="AD9" s="466"/>
      <c r="AE9" s="143"/>
      <c r="AF9" s="82"/>
      <c r="AG9" s="488" t="str">
        <f>IF(入力シート!B7="","",入力シート!B7)</f>
        <v/>
      </c>
      <c r="AH9" s="488"/>
      <c r="AI9" s="488"/>
      <c r="AJ9" s="488"/>
      <c r="AK9" s="488"/>
      <c r="AL9" s="488"/>
      <c r="AM9" s="488"/>
      <c r="AN9" s="488"/>
      <c r="AO9" s="488"/>
      <c r="AP9" s="488"/>
      <c r="AQ9" s="488"/>
      <c r="AR9" s="488"/>
      <c r="AS9" s="88"/>
      <c r="AT9" s="84"/>
    </row>
    <row r="10" spans="1:46" s="74" customFormat="1" ht="12.9" customHeight="1" x14ac:dyDescent="0.2">
      <c r="A10" s="89"/>
      <c r="B10" s="87"/>
      <c r="C10" s="87"/>
      <c r="D10" s="87"/>
      <c r="E10" s="87"/>
      <c r="F10" s="87"/>
      <c r="G10" s="87"/>
      <c r="H10" s="87"/>
      <c r="I10" s="87"/>
      <c r="J10" s="87"/>
      <c r="K10" s="87"/>
      <c r="L10" s="87"/>
      <c r="M10" s="87"/>
      <c r="N10" s="87"/>
      <c r="O10" s="87"/>
      <c r="P10" s="462"/>
      <c r="Q10" s="462"/>
      <c r="R10" s="462"/>
      <c r="S10" s="462"/>
      <c r="T10" s="462"/>
      <c r="U10" s="462"/>
      <c r="V10" s="462"/>
      <c r="W10" s="462"/>
      <c r="X10" s="462"/>
      <c r="Y10" s="462"/>
      <c r="Z10" s="462"/>
      <c r="AA10" s="462"/>
      <c r="AB10" s="462"/>
      <c r="AC10" s="462"/>
      <c r="AD10" s="462"/>
      <c r="AF10" s="82"/>
      <c r="AG10" s="489" t="str">
        <f>IF(入力シート!B9="","","ＴＥＬ:")</f>
        <v/>
      </c>
      <c r="AH10" s="489"/>
      <c r="AI10" s="490" t="str">
        <f>IF(入力シート!B9="","",入力シート!B9)</f>
        <v/>
      </c>
      <c r="AJ10" s="490"/>
      <c r="AK10" s="490"/>
      <c r="AL10" s="490"/>
      <c r="AM10" s="490"/>
      <c r="AN10" s="489" t="str">
        <f>IF(入力シート!B11="","","ＦＡＸ:")</f>
        <v/>
      </c>
      <c r="AO10" s="489"/>
      <c r="AP10" s="490" t="str">
        <f>IF(入力シート!B11="","",入力シート!B11)</f>
        <v/>
      </c>
      <c r="AQ10" s="490"/>
      <c r="AR10" s="490"/>
      <c r="AS10" s="490"/>
      <c r="AT10" s="492"/>
    </row>
    <row r="11" spans="1:46" s="74" customFormat="1" ht="12.9" customHeight="1" thickBot="1" x14ac:dyDescent="0.25">
      <c r="A11" s="90" t="s">
        <v>47</v>
      </c>
      <c r="B11" s="91" t="s">
        <v>48</v>
      </c>
      <c r="C11" s="91"/>
      <c r="D11" s="91"/>
      <c r="E11" s="91"/>
      <c r="F11" s="91"/>
      <c r="G11" s="91"/>
      <c r="H11" s="91"/>
      <c r="I11" s="91"/>
      <c r="J11" s="91"/>
      <c r="K11" s="91"/>
      <c r="L11" s="91"/>
      <c r="M11" s="91"/>
      <c r="N11" s="91"/>
      <c r="O11" s="142"/>
      <c r="P11" s="462"/>
      <c r="Q11" s="462"/>
      <c r="R11" s="462"/>
      <c r="S11" s="462"/>
      <c r="T11" s="462"/>
      <c r="U11" s="462"/>
      <c r="V11" s="462"/>
      <c r="W11" s="462"/>
      <c r="X11" s="462"/>
      <c r="Y11" s="462"/>
      <c r="Z11" s="462"/>
      <c r="AA11" s="462"/>
      <c r="AB11" s="462"/>
      <c r="AC11" s="462"/>
      <c r="AD11" s="462"/>
      <c r="AF11" s="93"/>
      <c r="AG11" s="393"/>
      <c r="AH11" s="393"/>
      <c r="AI11" s="491"/>
      <c r="AJ11" s="491"/>
      <c r="AK11" s="491"/>
      <c r="AL11" s="491"/>
      <c r="AM11" s="491"/>
      <c r="AN11" s="393"/>
      <c r="AO11" s="393"/>
      <c r="AP11" s="491"/>
      <c r="AQ11" s="491"/>
      <c r="AR11" s="491"/>
      <c r="AS11" s="491"/>
      <c r="AT11" s="493"/>
    </row>
    <row r="12" spans="1:46" s="74" customFormat="1" ht="12.9" customHeight="1" thickBot="1" x14ac:dyDescent="0.25">
      <c r="A12" s="94"/>
      <c r="B12" s="91" t="s">
        <v>49</v>
      </c>
      <c r="C12" s="91"/>
      <c r="D12" s="91"/>
      <c r="E12" s="91"/>
      <c r="F12" s="91"/>
      <c r="G12" s="91"/>
      <c r="H12" s="91"/>
      <c r="I12" s="91"/>
      <c r="J12" s="91"/>
      <c r="K12" s="91"/>
      <c r="L12" s="91"/>
      <c r="M12" s="91"/>
      <c r="N12" s="92"/>
      <c r="P12" s="527" t="s">
        <v>44</v>
      </c>
      <c r="Q12" s="434"/>
      <c r="R12" s="434"/>
      <c r="S12" s="434"/>
      <c r="T12" s="434"/>
      <c r="U12" s="434"/>
      <c r="V12" s="434"/>
      <c r="W12" s="434"/>
      <c r="X12" s="435"/>
      <c r="Y12" s="708" t="s">
        <v>45</v>
      </c>
      <c r="Z12" s="708"/>
      <c r="AA12" s="708"/>
      <c r="AB12" s="708"/>
      <c r="AC12" s="708"/>
      <c r="AD12" s="709"/>
      <c r="AL12" s="163"/>
      <c r="AM12" s="163"/>
      <c r="AN12" s="163"/>
      <c r="AO12" s="163"/>
      <c r="AP12" s="163"/>
      <c r="AQ12" s="163"/>
      <c r="AR12" s="163"/>
      <c r="AS12" s="163"/>
      <c r="AT12" s="163"/>
    </row>
    <row r="13" spans="1:46" s="74" customFormat="1" ht="12.9" customHeight="1" thickTop="1" x14ac:dyDescent="0.2">
      <c r="A13" s="90"/>
      <c r="B13" s="95"/>
      <c r="C13" s="91"/>
      <c r="D13" s="91"/>
      <c r="E13" s="91"/>
      <c r="F13" s="91"/>
      <c r="G13" s="91"/>
      <c r="H13" s="91"/>
      <c r="I13" s="91"/>
      <c r="J13" s="91"/>
      <c r="K13" s="91"/>
      <c r="L13" s="91"/>
      <c r="M13" s="91"/>
      <c r="N13" s="92"/>
      <c r="O13" s="87"/>
      <c r="P13" s="710" t="str">
        <f>MID(入力シート!B19,1,1)</f>
        <v/>
      </c>
      <c r="Q13" s="712" t="str">
        <f>MID(入力シート!B19,2,1)</f>
        <v/>
      </c>
      <c r="R13" s="712" t="str">
        <f>MID(入力シート!B19,3,1)</f>
        <v/>
      </c>
      <c r="S13" s="714" t="str">
        <f>MID(入力シート!B19,4,1)</f>
        <v/>
      </c>
      <c r="T13" s="714" t="str">
        <f>MID(入力シート!B19,5,1)</f>
        <v/>
      </c>
      <c r="U13" s="714" t="str">
        <f>MID(入力シート!B19,6,1)</f>
        <v/>
      </c>
      <c r="V13" s="716" t="s">
        <v>46</v>
      </c>
      <c r="W13" s="718" t="str">
        <f>MID(入力シート!G19,1,1)</f>
        <v/>
      </c>
      <c r="X13" s="720" t="str">
        <f>MID(入力シート!G19,2,1)</f>
        <v/>
      </c>
      <c r="Y13" s="710"/>
      <c r="Z13" s="712" t="str">
        <f>MID(入力シート!B21,1,1)</f>
        <v/>
      </c>
      <c r="AA13" s="712" t="str">
        <f>MID(入力シート!B21,2,1)</f>
        <v/>
      </c>
      <c r="AB13" s="712" t="str">
        <f>MID(入力シート!B21,3,1)</f>
        <v/>
      </c>
      <c r="AC13" s="712" t="str">
        <f>MID(入力シート!B21,4,1)</f>
        <v/>
      </c>
      <c r="AD13" s="720" t="str">
        <f>MID(入力シート!B21,5,1)</f>
        <v/>
      </c>
      <c r="AE13" s="479"/>
      <c r="AF13" s="479"/>
      <c r="AG13" s="479"/>
      <c r="AH13" s="479"/>
      <c r="AI13" s="479"/>
      <c r="AJ13" s="479"/>
      <c r="AK13" s="161"/>
      <c r="AL13" s="320" t="s">
        <v>223</v>
      </c>
      <c r="AM13" s="320"/>
      <c r="AN13" s="320"/>
      <c r="AO13" s="320"/>
      <c r="AP13" s="320"/>
      <c r="AQ13" s="320"/>
      <c r="AR13" s="320"/>
      <c r="AS13" s="320"/>
      <c r="AT13" s="594"/>
    </row>
    <row r="14" spans="1:46" s="74" customFormat="1" ht="12.9" customHeight="1" thickBot="1" x14ac:dyDescent="0.25">
      <c r="A14" s="90" t="s">
        <v>52</v>
      </c>
      <c r="B14" s="91" t="s">
        <v>53</v>
      </c>
      <c r="C14" s="91"/>
      <c r="D14" s="91"/>
      <c r="E14" s="91"/>
      <c r="F14" s="91"/>
      <c r="G14" s="91"/>
      <c r="H14" s="91"/>
      <c r="I14" s="91"/>
      <c r="J14" s="91"/>
      <c r="K14" s="91"/>
      <c r="L14" s="91"/>
      <c r="M14" s="91"/>
      <c r="N14" s="92"/>
      <c r="O14" s="87"/>
      <c r="P14" s="711"/>
      <c r="Q14" s="713"/>
      <c r="R14" s="713"/>
      <c r="S14" s="715"/>
      <c r="T14" s="715"/>
      <c r="U14" s="715"/>
      <c r="V14" s="717"/>
      <c r="W14" s="719"/>
      <c r="X14" s="721"/>
      <c r="Y14" s="711"/>
      <c r="Z14" s="713"/>
      <c r="AA14" s="713"/>
      <c r="AB14" s="713"/>
      <c r="AC14" s="713"/>
      <c r="AD14" s="721"/>
      <c r="AE14" s="479"/>
      <c r="AF14" s="479"/>
      <c r="AG14" s="479"/>
      <c r="AH14" s="479"/>
      <c r="AI14" s="479"/>
      <c r="AJ14" s="479"/>
      <c r="AK14" s="161"/>
      <c r="AL14" s="595" t="str">
        <f>IF(入力シート!$O$53="","",IF(AS16="内税",ROUND(入力シート!$O$53/1.1,0),入力シート!$O$53))</f>
        <v/>
      </c>
      <c r="AM14" s="595"/>
      <c r="AN14" s="595"/>
      <c r="AO14" s="595"/>
      <c r="AP14" s="595"/>
      <c r="AQ14" s="595"/>
      <c r="AR14" s="595"/>
      <c r="AS14" s="595"/>
      <c r="AT14" s="596"/>
    </row>
    <row r="15" spans="1:46" s="74" customFormat="1" ht="12.9" customHeight="1" x14ac:dyDescent="0.2">
      <c r="A15" s="94"/>
      <c r="B15" s="91" t="s">
        <v>54</v>
      </c>
      <c r="C15" s="91"/>
      <c r="D15" s="91"/>
      <c r="E15" s="91"/>
      <c r="F15" s="91"/>
      <c r="G15" s="91"/>
      <c r="H15" s="91"/>
      <c r="I15" s="91"/>
      <c r="J15" s="91"/>
      <c r="K15" s="91"/>
      <c r="L15" s="91"/>
      <c r="M15" s="91"/>
      <c r="N15" s="92"/>
      <c r="O15" s="87"/>
      <c r="AE15" s="97"/>
      <c r="AF15" s="97"/>
      <c r="AG15" s="97"/>
      <c r="AH15" s="97"/>
      <c r="AI15" s="97"/>
      <c r="AJ15" s="97"/>
      <c r="AK15" s="162"/>
      <c r="AL15" s="597"/>
      <c r="AM15" s="597"/>
      <c r="AN15" s="597"/>
      <c r="AO15" s="597"/>
      <c r="AP15" s="597"/>
      <c r="AQ15" s="597"/>
      <c r="AR15" s="597"/>
      <c r="AS15" s="597"/>
      <c r="AT15" s="598"/>
    </row>
    <row r="16" spans="1:46" s="74" customFormat="1" ht="12.9" customHeight="1" thickBot="1" x14ac:dyDescent="0.25">
      <c r="A16" s="94"/>
      <c r="B16" s="91" t="s">
        <v>57</v>
      </c>
      <c r="C16" s="91"/>
      <c r="D16" s="91"/>
      <c r="E16" s="91"/>
      <c r="F16" s="91"/>
      <c r="G16" s="91"/>
      <c r="H16" s="91"/>
      <c r="I16" s="91"/>
      <c r="J16" s="91"/>
      <c r="K16" s="91"/>
      <c r="L16" s="91"/>
      <c r="M16" s="91"/>
      <c r="N16" s="92"/>
      <c r="O16" s="98"/>
      <c r="AD16" s="141"/>
      <c r="AE16" s="97"/>
      <c r="AF16" s="97"/>
      <c r="AG16" s="97"/>
      <c r="AH16" s="97"/>
      <c r="AI16" s="97"/>
      <c r="AJ16" s="97"/>
      <c r="AK16" s="162"/>
      <c r="AL16" s="722" t="s">
        <v>221</v>
      </c>
      <c r="AM16" s="723"/>
      <c r="AN16" s="723"/>
      <c r="AO16" s="723"/>
      <c r="AP16" s="724" t="str">
        <f>IF(入力シート!L15="","相当額","")</f>
        <v>相当額</v>
      </c>
      <c r="AQ16" s="724"/>
      <c r="AR16" s="99" t="s">
        <v>58</v>
      </c>
      <c r="AS16" s="159" t="str">
        <f>IF(入力シート!E29=1,"内税",IF(入力シート!E29=0,"税無",入力シート!E29&amp;"%"))</f>
        <v>10%</v>
      </c>
      <c r="AT16" s="164" t="s">
        <v>59</v>
      </c>
    </row>
    <row r="17" spans="1:46" s="74" customFormat="1" ht="12.9" customHeight="1" x14ac:dyDescent="0.2">
      <c r="A17" s="94"/>
      <c r="B17" s="95"/>
      <c r="C17" s="91"/>
      <c r="D17" s="91"/>
      <c r="E17" s="91"/>
      <c r="F17" s="91"/>
      <c r="G17" s="91"/>
      <c r="H17" s="91"/>
      <c r="I17" s="91"/>
      <c r="J17" s="91"/>
      <c r="K17" s="91"/>
      <c r="L17" s="91"/>
      <c r="M17" s="91"/>
      <c r="N17" s="92"/>
      <c r="O17" s="98"/>
      <c r="P17" s="513" t="s">
        <v>50</v>
      </c>
      <c r="Q17" s="446"/>
      <c r="R17" s="446"/>
      <c r="S17" s="446"/>
      <c r="T17" s="446"/>
      <c r="U17" s="446"/>
      <c r="V17" s="446"/>
      <c r="W17" s="447"/>
      <c r="X17" s="599" t="s">
        <v>51</v>
      </c>
      <c r="Y17" s="446"/>
      <c r="Z17" s="446"/>
      <c r="AA17" s="446"/>
      <c r="AB17" s="446"/>
      <c r="AC17" s="446"/>
      <c r="AD17" s="600"/>
      <c r="AE17" s="96"/>
      <c r="AF17" s="97"/>
      <c r="AG17" s="97"/>
      <c r="AH17" s="97"/>
      <c r="AI17" s="97"/>
      <c r="AJ17" s="97"/>
      <c r="AK17" s="162"/>
      <c r="AL17" s="496" t="str">
        <f>IF(入力シート!$O$55="","",IF(AS16="内税",入力シート!$O$53-ROUND(入力シート!$O$53/1.1,0),入力シート!$O$55))</f>
        <v/>
      </c>
      <c r="AM17" s="496"/>
      <c r="AN17" s="496"/>
      <c r="AO17" s="496"/>
      <c r="AP17" s="496"/>
      <c r="AQ17" s="496"/>
      <c r="AR17" s="496"/>
      <c r="AS17" s="496"/>
      <c r="AT17" s="497"/>
    </row>
    <row r="18" spans="1:46" s="74" customFormat="1" ht="12.9" customHeight="1" thickBot="1" x14ac:dyDescent="0.25">
      <c r="A18" s="100" t="s">
        <v>62</v>
      </c>
      <c r="B18" s="101" t="s">
        <v>63</v>
      </c>
      <c r="C18" s="101"/>
      <c r="D18" s="101"/>
      <c r="E18" s="101"/>
      <c r="F18" s="101"/>
      <c r="G18" s="101"/>
      <c r="H18" s="101"/>
      <c r="I18" s="101"/>
      <c r="J18" s="101"/>
      <c r="K18" s="101"/>
      <c r="L18" s="101"/>
      <c r="M18" s="101"/>
      <c r="N18" s="102"/>
      <c r="O18" s="98"/>
      <c r="P18" s="514"/>
      <c r="Q18" s="393"/>
      <c r="R18" s="393"/>
      <c r="S18" s="393"/>
      <c r="T18" s="393"/>
      <c r="U18" s="393"/>
      <c r="V18" s="393"/>
      <c r="W18" s="394"/>
      <c r="X18" s="601"/>
      <c r="Y18" s="393"/>
      <c r="Z18" s="393"/>
      <c r="AA18" s="393"/>
      <c r="AB18" s="393"/>
      <c r="AC18" s="393"/>
      <c r="AD18" s="602"/>
      <c r="AE18" s="96"/>
      <c r="AF18" s="97"/>
      <c r="AG18" s="97"/>
      <c r="AH18" s="97"/>
      <c r="AI18" s="97"/>
      <c r="AJ18" s="97"/>
      <c r="AK18" s="162"/>
      <c r="AL18" s="498"/>
      <c r="AM18" s="498"/>
      <c r="AN18" s="498"/>
      <c r="AO18" s="498"/>
      <c r="AP18" s="498"/>
      <c r="AQ18" s="498"/>
      <c r="AR18" s="498"/>
      <c r="AS18" s="498"/>
      <c r="AT18" s="499"/>
    </row>
    <row r="19" spans="1:46" s="74" customFormat="1" ht="12.9" customHeight="1" x14ac:dyDescent="0.2">
      <c r="A19" s="103"/>
      <c r="B19" s="101" t="s">
        <v>64</v>
      </c>
      <c r="C19" s="101"/>
      <c r="D19" s="101"/>
      <c r="E19" s="101"/>
      <c r="F19" s="101"/>
      <c r="G19" s="101"/>
      <c r="H19" s="101"/>
      <c r="I19" s="101"/>
      <c r="J19" s="101"/>
      <c r="K19" s="101"/>
      <c r="L19" s="101"/>
      <c r="M19" s="101"/>
      <c r="N19" s="102"/>
      <c r="O19" s="98"/>
      <c r="P19" s="511" t="s">
        <v>55</v>
      </c>
      <c r="Q19" s="512"/>
      <c r="R19" s="512"/>
      <c r="S19" s="512"/>
      <c r="T19" s="512"/>
      <c r="U19" s="512"/>
      <c r="V19" s="446" t="s">
        <v>56</v>
      </c>
      <c r="W19" s="447"/>
      <c r="X19" s="603" t="str">
        <f>IF(入力シート!$D$27="","",入力シート!$D$27)</f>
        <v/>
      </c>
      <c r="Y19" s="604"/>
      <c r="Z19" s="604"/>
      <c r="AA19" s="604"/>
      <c r="AB19" s="604"/>
      <c r="AC19" s="604"/>
      <c r="AD19" s="605"/>
      <c r="AE19" s="96"/>
      <c r="AF19" s="97"/>
      <c r="AG19" s="97"/>
      <c r="AH19" s="97"/>
      <c r="AI19" s="97"/>
      <c r="AJ19" s="97"/>
      <c r="AK19" s="162"/>
      <c r="AL19" s="500" t="s">
        <v>222</v>
      </c>
      <c r="AM19" s="500"/>
      <c r="AN19" s="500"/>
      <c r="AO19" s="500"/>
      <c r="AP19" s="500"/>
      <c r="AQ19" s="500"/>
      <c r="AR19" s="500"/>
      <c r="AS19" s="500"/>
      <c r="AT19" s="501"/>
    </row>
    <row r="20" spans="1:46" s="74" customFormat="1" ht="12.9" customHeight="1" x14ac:dyDescent="0.2">
      <c r="A20" s="104" t="s">
        <v>67</v>
      </c>
      <c r="C20" s="104"/>
      <c r="D20" s="104"/>
      <c r="E20" s="104"/>
      <c r="F20" s="104"/>
      <c r="G20" s="104"/>
      <c r="H20" s="104"/>
      <c r="I20" s="104"/>
      <c r="J20" s="104"/>
      <c r="K20" s="104"/>
      <c r="L20" s="104"/>
      <c r="M20" s="104"/>
      <c r="N20" s="102"/>
      <c r="O20" s="87"/>
      <c r="P20" s="382"/>
      <c r="Q20" s="383"/>
      <c r="R20" s="383"/>
      <c r="S20" s="383"/>
      <c r="T20" s="383"/>
      <c r="U20" s="383"/>
      <c r="V20" s="448"/>
      <c r="W20" s="449"/>
      <c r="X20" s="450"/>
      <c r="Y20" s="451"/>
      <c r="Z20" s="451"/>
      <c r="AA20" s="451"/>
      <c r="AB20" s="451"/>
      <c r="AC20" s="451"/>
      <c r="AD20" s="452"/>
      <c r="AE20" s="96"/>
      <c r="AF20" s="97"/>
      <c r="AG20" s="97"/>
      <c r="AH20" s="97"/>
      <c r="AI20" s="97"/>
      <c r="AJ20" s="97"/>
      <c r="AK20" s="162"/>
      <c r="AL20" s="502" t="str">
        <f>IF(入力シート!$O$57="","",入力シート!$O$57)</f>
        <v/>
      </c>
      <c r="AM20" s="496"/>
      <c r="AN20" s="496"/>
      <c r="AO20" s="496"/>
      <c r="AP20" s="496"/>
      <c r="AQ20" s="496"/>
      <c r="AR20" s="496"/>
      <c r="AS20" s="496"/>
      <c r="AT20" s="497"/>
    </row>
    <row r="21" spans="1:46" s="74" customFormat="1" ht="12.9" customHeight="1" x14ac:dyDescent="0.2">
      <c r="A21" s="94"/>
      <c r="B21" s="91"/>
      <c r="C21" s="91"/>
      <c r="D21" s="91"/>
      <c r="E21" s="91"/>
      <c r="F21" s="91"/>
      <c r="G21" s="91"/>
      <c r="H21" s="91"/>
      <c r="I21" s="91"/>
      <c r="J21" s="91"/>
      <c r="K21" s="91"/>
      <c r="L21" s="91"/>
      <c r="M21" s="91"/>
      <c r="N21" s="92"/>
      <c r="O21" s="98"/>
      <c r="P21" s="380" t="s">
        <v>60</v>
      </c>
      <c r="Q21" s="381"/>
      <c r="R21" s="381"/>
      <c r="S21" s="381"/>
      <c r="T21" s="381"/>
      <c r="U21" s="381"/>
      <c r="V21" s="391" t="s">
        <v>61</v>
      </c>
      <c r="W21" s="392"/>
      <c r="X21" s="399" t="str">
        <f>IF(入力シート!$D$37="","",入力シート!$D$37)</f>
        <v/>
      </c>
      <c r="Y21" s="400"/>
      <c r="Z21" s="400"/>
      <c r="AA21" s="400"/>
      <c r="AB21" s="400"/>
      <c r="AC21" s="400"/>
      <c r="AD21" s="401"/>
      <c r="AE21" s="96"/>
      <c r="AF21" s="97"/>
      <c r="AG21" s="97"/>
      <c r="AH21" s="97"/>
      <c r="AI21" s="97"/>
      <c r="AJ21" s="97"/>
      <c r="AK21" s="162"/>
      <c r="AL21" s="503"/>
      <c r="AM21" s="504"/>
      <c r="AN21" s="504"/>
      <c r="AO21" s="504"/>
      <c r="AP21" s="504"/>
      <c r="AQ21" s="504"/>
      <c r="AR21" s="504"/>
      <c r="AS21" s="504"/>
      <c r="AT21" s="505"/>
    </row>
    <row r="22" spans="1:46" s="74" customFormat="1" ht="12.9" customHeight="1" thickBot="1" x14ac:dyDescent="0.25">
      <c r="A22" s="90" t="s">
        <v>68</v>
      </c>
      <c r="B22" s="91" t="s">
        <v>69</v>
      </c>
      <c r="C22" s="91"/>
      <c r="D22" s="91"/>
      <c r="E22" s="91"/>
      <c r="F22" s="91"/>
      <c r="G22" s="91"/>
      <c r="H22" s="91"/>
      <c r="I22" s="91"/>
      <c r="J22" s="91"/>
      <c r="K22" s="91"/>
      <c r="L22" s="91"/>
      <c r="M22" s="91"/>
      <c r="N22" s="92"/>
      <c r="O22" s="98"/>
      <c r="P22" s="483"/>
      <c r="Q22" s="484"/>
      <c r="R22" s="484"/>
      <c r="S22" s="484"/>
      <c r="T22" s="484"/>
      <c r="U22" s="484"/>
      <c r="V22" s="494"/>
      <c r="W22" s="495"/>
      <c r="X22" s="606"/>
      <c r="Y22" s="607"/>
      <c r="Z22" s="607"/>
      <c r="AA22" s="607"/>
      <c r="AB22" s="607"/>
      <c r="AC22" s="607"/>
      <c r="AD22" s="608"/>
      <c r="AE22" s="96"/>
      <c r="AF22" s="97"/>
      <c r="AG22" s="97"/>
      <c r="AH22" s="97"/>
      <c r="AI22" s="97"/>
      <c r="AJ22" s="97"/>
      <c r="AK22" s="162"/>
      <c r="AL22" s="506"/>
      <c r="AM22" s="507"/>
      <c r="AN22" s="507"/>
      <c r="AO22" s="507"/>
      <c r="AP22" s="507"/>
      <c r="AQ22" s="507"/>
      <c r="AR22" s="507"/>
      <c r="AS22" s="507"/>
      <c r="AT22" s="508"/>
    </row>
    <row r="23" spans="1:46" s="74" customFormat="1" ht="12.9" customHeight="1" thickTop="1" x14ac:dyDescent="0.2">
      <c r="A23" s="94"/>
      <c r="B23" s="91"/>
      <c r="C23" s="91"/>
      <c r="D23" s="91"/>
      <c r="E23" s="91"/>
      <c r="F23" s="91"/>
      <c r="G23" s="91"/>
      <c r="H23" s="91"/>
      <c r="I23" s="91"/>
      <c r="J23" s="91"/>
      <c r="K23" s="91"/>
      <c r="L23" s="91"/>
      <c r="M23" s="91"/>
      <c r="N23" s="92"/>
      <c r="O23" s="98"/>
      <c r="P23" s="456" t="s">
        <v>65</v>
      </c>
      <c r="Q23" s="457"/>
      <c r="R23" s="457"/>
      <c r="S23" s="457"/>
      <c r="T23" s="457"/>
      <c r="U23" s="457"/>
      <c r="V23" s="438" t="s">
        <v>66</v>
      </c>
      <c r="W23" s="439"/>
      <c r="X23" s="453">
        <f>IF(入力シート!$D$41="","",入力シート!$D$41)</f>
        <v>0</v>
      </c>
      <c r="Y23" s="454"/>
      <c r="Z23" s="454"/>
      <c r="AA23" s="454"/>
      <c r="AB23" s="454"/>
      <c r="AC23" s="454"/>
      <c r="AD23" s="455"/>
      <c r="AE23" s="96"/>
      <c r="AF23" s="97"/>
      <c r="AG23" s="97"/>
      <c r="AH23" s="97"/>
      <c r="AI23" s="97"/>
      <c r="AJ23" s="97"/>
      <c r="AK23" s="97"/>
      <c r="AL23" s="97"/>
      <c r="AM23" s="97"/>
      <c r="AN23" s="97"/>
      <c r="AO23" s="97"/>
      <c r="AP23" s="97"/>
      <c r="AQ23" s="97"/>
      <c r="AR23" s="97"/>
      <c r="AS23" s="97"/>
      <c r="AT23" s="97"/>
    </row>
    <row r="24" spans="1:46" s="74" customFormat="1" ht="12.9" customHeight="1" thickBot="1" x14ac:dyDescent="0.25">
      <c r="A24" s="94" t="s">
        <v>70</v>
      </c>
      <c r="B24" s="91" t="s">
        <v>71</v>
      </c>
      <c r="C24" s="91"/>
      <c r="D24" s="91"/>
      <c r="E24" s="91"/>
      <c r="F24" s="91"/>
      <c r="G24" s="91"/>
      <c r="H24" s="91"/>
      <c r="I24" s="91"/>
      <c r="J24" s="91"/>
      <c r="K24" s="91"/>
      <c r="L24" s="91"/>
      <c r="M24" s="91"/>
      <c r="N24" s="92"/>
      <c r="O24" s="87"/>
      <c r="P24" s="458"/>
      <c r="Q24" s="459"/>
      <c r="R24" s="459"/>
      <c r="S24" s="459"/>
      <c r="T24" s="459"/>
      <c r="U24" s="459"/>
      <c r="V24" s="393"/>
      <c r="W24" s="394"/>
      <c r="X24" s="402"/>
      <c r="Y24" s="403"/>
      <c r="Z24" s="403"/>
      <c r="AA24" s="403"/>
      <c r="AB24" s="403"/>
      <c r="AC24" s="403"/>
      <c r="AD24" s="404"/>
      <c r="AE24" s="96"/>
      <c r="AF24" s="97"/>
      <c r="AG24" s="97"/>
      <c r="AH24" s="97"/>
      <c r="AI24" s="97"/>
      <c r="AJ24" s="97"/>
      <c r="AK24" s="97"/>
      <c r="AL24" s="97"/>
      <c r="AM24" s="97"/>
      <c r="AN24" s="97"/>
      <c r="AO24" s="97"/>
      <c r="AP24" s="97"/>
      <c r="AQ24" s="97"/>
      <c r="AR24" s="97"/>
      <c r="AS24" s="97"/>
      <c r="AT24" s="97"/>
    </row>
    <row r="25" spans="1:46" s="74" customFormat="1" ht="12.9" customHeight="1" x14ac:dyDescent="0.2">
      <c r="A25" s="90"/>
      <c r="B25" s="98"/>
      <c r="C25" s="98"/>
      <c r="D25" s="98"/>
      <c r="E25" s="98"/>
      <c r="F25" s="98"/>
      <c r="G25" s="98"/>
      <c r="H25" s="98"/>
      <c r="I25" s="98"/>
      <c r="J25" s="98"/>
      <c r="K25" s="98"/>
      <c r="L25" s="98"/>
      <c r="M25" s="98"/>
      <c r="N25" s="105"/>
      <c r="O25" s="98"/>
      <c r="P25" s="440" t="s">
        <v>153</v>
      </c>
      <c r="Q25" s="441"/>
      <c r="R25" s="441"/>
      <c r="S25" s="441"/>
      <c r="T25" s="441"/>
      <c r="U25" s="441"/>
      <c r="V25" s="446" t="s">
        <v>148</v>
      </c>
      <c r="W25" s="447"/>
      <c r="X25" s="533" t="str">
        <f>IF(入力シート!$O$53="","",入力シート!$O$53)</f>
        <v/>
      </c>
      <c r="Y25" s="534"/>
      <c r="Z25" s="534"/>
      <c r="AA25" s="534"/>
      <c r="AB25" s="534"/>
      <c r="AC25" s="534"/>
      <c r="AD25" s="535"/>
      <c r="AE25" s="96"/>
      <c r="AF25" s="97"/>
      <c r="AG25" s="97"/>
      <c r="AH25" s="97"/>
      <c r="AI25" s="97"/>
      <c r="AJ25" s="97"/>
    </row>
    <row r="26" spans="1:46" s="74" customFormat="1" ht="12.9" customHeight="1" x14ac:dyDescent="0.2">
      <c r="A26" s="106"/>
      <c r="B26" s="107"/>
      <c r="C26" s="107"/>
      <c r="D26" s="107"/>
      <c r="E26" s="107"/>
      <c r="F26" s="107"/>
      <c r="G26" s="107"/>
      <c r="H26" s="107"/>
      <c r="I26" s="107"/>
      <c r="J26" s="107"/>
      <c r="K26" s="107"/>
      <c r="L26" s="107"/>
      <c r="M26" s="107"/>
      <c r="N26" s="108"/>
      <c r="O26" s="98"/>
      <c r="P26" s="442"/>
      <c r="Q26" s="443"/>
      <c r="R26" s="443"/>
      <c r="S26" s="443"/>
      <c r="T26" s="443"/>
      <c r="U26" s="443"/>
      <c r="V26" s="448"/>
      <c r="W26" s="449"/>
      <c r="X26" s="536"/>
      <c r="Y26" s="537"/>
      <c r="Z26" s="537"/>
      <c r="AA26" s="537"/>
      <c r="AB26" s="537"/>
      <c r="AC26" s="537"/>
      <c r="AD26" s="538"/>
      <c r="AE26" s="96"/>
      <c r="AF26" s="97"/>
      <c r="AG26" s="97"/>
      <c r="AH26" s="97"/>
      <c r="AI26" s="97"/>
      <c r="AJ26" s="97"/>
    </row>
    <row r="27" spans="1:46" s="74" customFormat="1" ht="12.9" customHeight="1" x14ac:dyDescent="0.2">
      <c r="A27" s="112"/>
      <c r="B27" s="98"/>
      <c r="C27" s="98"/>
      <c r="D27" s="98"/>
      <c r="E27" s="98"/>
      <c r="F27" s="98"/>
      <c r="G27" s="98"/>
      <c r="H27" s="98"/>
      <c r="I27" s="98"/>
      <c r="J27" s="98"/>
      <c r="K27" s="98"/>
      <c r="L27" s="98"/>
      <c r="M27" s="98"/>
      <c r="N27" s="98"/>
      <c r="O27" s="98"/>
      <c r="P27" s="380" t="s">
        <v>152</v>
      </c>
      <c r="Q27" s="381"/>
      <c r="R27" s="381"/>
      <c r="S27" s="381"/>
      <c r="T27" s="381"/>
      <c r="U27" s="381"/>
      <c r="V27" s="391" t="s">
        <v>149</v>
      </c>
      <c r="W27" s="392"/>
      <c r="X27" s="399" t="str">
        <f>IF(入力シート!$I$53="","",入力シート!$I$53)</f>
        <v/>
      </c>
      <c r="Y27" s="400"/>
      <c r="Z27" s="400"/>
      <c r="AA27" s="400"/>
      <c r="AB27" s="400"/>
      <c r="AC27" s="400"/>
      <c r="AD27" s="401"/>
      <c r="AE27" s="97"/>
      <c r="AF27" s="97"/>
      <c r="AG27" s="97"/>
      <c r="AH27" s="97"/>
      <c r="AI27" s="97"/>
      <c r="AJ27" s="97"/>
      <c r="AK27" s="97"/>
      <c r="AL27" s="97"/>
      <c r="AM27" s="97"/>
      <c r="AN27" s="97"/>
      <c r="AO27" s="97"/>
      <c r="AP27" s="97"/>
      <c r="AQ27" s="97"/>
      <c r="AR27" s="97"/>
      <c r="AS27" s="97"/>
      <c r="AT27" s="97"/>
    </row>
    <row r="28" spans="1:46" s="74" customFormat="1" ht="12.9" customHeight="1" x14ac:dyDescent="0.2">
      <c r="A28" s="374" t="s">
        <v>72</v>
      </c>
      <c r="B28" s="375"/>
      <c r="C28" s="375"/>
      <c r="D28" s="375"/>
      <c r="E28" s="375"/>
      <c r="F28" s="376"/>
      <c r="G28" s="384" t="str">
        <f>IF(入力シート!$B$33="","",入力シート!$B$33)</f>
        <v/>
      </c>
      <c r="H28" s="385"/>
      <c r="I28" s="385"/>
      <c r="J28" s="385"/>
      <c r="K28" s="385"/>
      <c r="L28" s="385"/>
      <c r="M28" s="385"/>
      <c r="N28" s="386"/>
      <c r="O28" s="98"/>
      <c r="P28" s="382"/>
      <c r="Q28" s="383"/>
      <c r="R28" s="383"/>
      <c r="S28" s="383"/>
      <c r="T28" s="383"/>
      <c r="U28" s="383"/>
      <c r="V28" s="448"/>
      <c r="W28" s="449"/>
      <c r="X28" s="450"/>
      <c r="Y28" s="451"/>
      <c r="Z28" s="451"/>
      <c r="AA28" s="451"/>
      <c r="AB28" s="451"/>
      <c r="AC28" s="451"/>
      <c r="AD28" s="452"/>
      <c r="AE28" s="97"/>
      <c r="AF28" s="97"/>
      <c r="AG28" s="97"/>
      <c r="AH28" s="97"/>
      <c r="AI28" s="97"/>
      <c r="AJ28" s="97"/>
      <c r="AK28" s="97"/>
      <c r="AL28" s="97"/>
      <c r="AM28" s="97"/>
      <c r="AN28" s="97"/>
      <c r="AO28" s="97"/>
      <c r="AP28" s="97"/>
      <c r="AQ28" s="97"/>
      <c r="AR28" s="97"/>
      <c r="AS28" s="97"/>
      <c r="AT28" s="97"/>
    </row>
    <row r="29" spans="1:46" s="74" customFormat="1" ht="12.9" customHeight="1" x14ac:dyDescent="0.2">
      <c r="A29" s="377"/>
      <c r="B29" s="378"/>
      <c r="C29" s="378"/>
      <c r="D29" s="378"/>
      <c r="E29" s="378"/>
      <c r="F29" s="379"/>
      <c r="G29" s="387"/>
      <c r="H29" s="388"/>
      <c r="I29" s="388"/>
      <c r="J29" s="388"/>
      <c r="K29" s="388"/>
      <c r="L29" s="388"/>
      <c r="M29" s="388"/>
      <c r="N29" s="389"/>
      <c r="O29" s="98"/>
      <c r="P29" s="380" t="s">
        <v>73</v>
      </c>
      <c r="Q29" s="381"/>
      <c r="R29" s="381"/>
      <c r="S29" s="381"/>
      <c r="T29" s="381"/>
      <c r="U29" s="381"/>
      <c r="V29" s="391" t="s">
        <v>150</v>
      </c>
      <c r="W29" s="392"/>
      <c r="X29" s="399">
        <f>IF(入力シート!$U$53="","",入力シート!$U$53)</f>
        <v>0</v>
      </c>
      <c r="Y29" s="400"/>
      <c r="Z29" s="400"/>
      <c r="AA29" s="400"/>
      <c r="AB29" s="400"/>
      <c r="AC29" s="400"/>
      <c r="AD29" s="401"/>
      <c r="AE29" s="97"/>
      <c r="AF29" s="97"/>
      <c r="AG29" s="97"/>
      <c r="AH29" s="97"/>
      <c r="AI29" s="97"/>
      <c r="AJ29" s="97"/>
      <c r="AK29" s="97"/>
      <c r="AL29" s="97"/>
      <c r="AM29" s="97"/>
      <c r="AN29" s="97"/>
      <c r="AO29" s="97"/>
      <c r="AP29" s="97"/>
      <c r="AQ29" s="97"/>
      <c r="AR29" s="97"/>
      <c r="AS29" s="97"/>
      <c r="AT29" s="97"/>
    </row>
    <row r="30" spans="1:46" s="74" customFormat="1" ht="12.9" customHeight="1" thickBot="1" x14ac:dyDescent="0.25">
      <c r="A30" s="374" t="s">
        <v>74</v>
      </c>
      <c r="B30" s="375"/>
      <c r="C30" s="375"/>
      <c r="D30" s="375"/>
      <c r="E30" s="375"/>
      <c r="F30" s="376"/>
      <c r="G30" s="384"/>
      <c r="H30" s="385"/>
      <c r="I30" s="385"/>
      <c r="J30" s="385"/>
      <c r="K30" s="385"/>
      <c r="L30" s="385"/>
      <c r="M30" s="385"/>
      <c r="N30" s="386"/>
      <c r="O30" s="98"/>
      <c r="P30" s="395"/>
      <c r="Q30" s="396"/>
      <c r="R30" s="396"/>
      <c r="S30" s="396"/>
      <c r="T30" s="396"/>
      <c r="U30" s="396"/>
      <c r="V30" s="393"/>
      <c r="W30" s="394"/>
      <c r="X30" s="402"/>
      <c r="Y30" s="403"/>
      <c r="Z30" s="403"/>
      <c r="AA30" s="403"/>
      <c r="AB30" s="403"/>
      <c r="AC30" s="403"/>
      <c r="AD30" s="404"/>
      <c r="AE30" s="97"/>
      <c r="AF30" s="97"/>
      <c r="AG30" s="97"/>
      <c r="AH30" s="97"/>
      <c r="AI30" s="97"/>
      <c r="AJ30" s="97"/>
      <c r="AK30" s="97"/>
      <c r="AL30" s="97"/>
      <c r="AM30" s="97"/>
      <c r="AN30" s="97"/>
      <c r="AO30" s="97"/>
      <c r="AP30" s="97"/>
      <c r="AQ30" s="97"/>
      <c r="AR30" s="97"/>
      <c r="AS30" s="97"/>
      <c r="AT30" s="97"/>
    </row>
    <row r="31" spans="1:46" s="74" customFormat="1" ht="12.9" customHeight="1" x14ac:dyDescent="0.2">
      <c r="A31" s="377"/>
      <c r="B31" s="378"/>
      <c r="C31" s="378"/>
      <c r="D31" s="378"/>
      <c r="E31" s="378"/>
      <c r="F31" s="379"/>
      <c r="G31" s="387"/>
      <c r="H31" s="388"/>
      <c r="I31" s="388"/>
      <c r="J31" s="388"/>
      <c r="K31" s="388"/>
      <c r="L31" s="388"/>
      <c r="M31" s="388"/>
      <c r="N31" s="389"/>
      <c r="O31" s="98"/>
      <c r="P31" s="85"/>
      <c r="Q31" s="85"/>
      <c r="R31" s="85"/>
      <c r="S31" s="85"/>
      <c r="T31" s="85"/>
      <c r="U31" s="85"/>
      <c r="V31" s="85"/>
      <c r="W31" s="109"/>
      <c r="X31" s="109"/>
      <c r="Y31" s="109"/>
      <c r="Z31" s="109"/>
      <c r="AA31" s="109"/>
      <c r="AB31" s="109"/>
      <c r="AC31" s="109"/>
      <c r="AD31" s="109"/>
      <c r="AE31" s="97"/>
      <c r="AF31" s="97"/>
      <c r="AG31" s="97"/>
      <c r="AH31" s="97"/>
      <c r="AI31" s="97"/>
      <c r="AJ31" s="97"/>
      <c r="AK31" s="97"/>
      <c r="AL31" s="97"/>
      <c r="AM31" s="109"/>
      <c r="AN31" s="109"/>
      <c r="AO31" s="109"/>
      <c r="AP31" s="109"/>
      <c r="AQ31" s="109"/>
      <c r="AR31" s="109"/>
      <c r="AS31" s="109"/>
      <c r="AT31" s="109"/>
    </row>
    <row r="32" spans="1:46" s="74" customFormat="1" ht="12.9" customHeight="1" x14ac:dyDescent="0.2">
      <c r="A32" s="374" t="s">
        <v>75</v>
      </c>
      <c r="B32" s="376"/>
      <c r="C32" s="374" t="s">
        <v>76</v>
      </c>
      <c r="D32" s="375"/>
      <c r="E32" s="375"/>
      <c r="F32" s="376"/>
      <c r="G32" s="523"/>
      <c r="H32" s="524"/>
      <c r="I32" s="524"/>
      <c r="J32" s="524"/>
      <c r="K32" s="524"/>
      <c r="L32" s="524"/>
      <c r="M32" s="375" t="s">
        <v>77</v>
      </c>
      <c r="N32" s="376"/>
      <c r="O32" s="98"/>
      <c r="AE32" s="110"/>
      <c r="AF32" s="110"/>
      <c r="AG32" s="110"/>
      <c r="AH32" s="110"/>
      <c r="AI32" s="110"/>
      <c r="AJ32" s="110"/>
      <c r="AK32" s="110"/>
      <c r="AL32" s="111"/>
      <c r="AM32" s="111"/>
      <c r="AN32" s="111"/>
      <c r="AO32" s="111"/>
      <c r="AP32" s="111"/>
      <c r="AQ32" s="111"/>
      <c r="AR32" s="111"/>
      <c r="AS32" s="111"/>
      <c r="AT32" s="111"/>
    </row>
    <row r="33" spans="1:46" s="74" customFormat="1" ht="15" customHeight="1" thickBot="1" x14ac:dyDescent="0.25">
      <c r="A33" s="521"/>
      <c r="B33" s="522"/>
      <c r="C33" s="521"/>
      <c r="D33" s="467"/>
      <c r="E33" s="467"/>
      <c r="F33" s="522"/>
      <c r="G33" s="525"/>
      <c r="H33" s="526"/>
      <c r="I33" s="526"/>
      <c r="J33" s="526"/>
      <c r="K33" s="526"/>
      <c r="L33" s="526"/>
      <c r="M33" s="467"/>
      <c r="N33" s="522"/>
      <c r="O33" s="98"/>
      <c r="P33" s="518" t="s">
        <v>78</v>
      </c>
      <c r="Q33" s="520" t="s">
        <v>79</v>
      </c>
      <c r="R33" s="398"/>
      <c r="S33" s="398"/>
      <c r="T33" s="445"/>
      <c r="U33" s="445"/>
      <c r="V33" s="445"/>
      <c r="W33" s="445"/>
      <c r="X33" s="445"/>
      <c r="Y33" s="445"/>
      <c r="Z33" s="445"/>
      <c r="AA33" s="445"/>
      <c r="AB33" s="445"/>
      <c r="AC33" s="445"/>
      <c r="AD33" s="445"/>
      <c r="AE33" s="445"/>
      <c r="AF33" s="445"/>
      <c r="AG33" s="445"/>
      <c r="AH33" s="445"/>
      <c r="AI33" s="445"/>
      <c r="AJ33" s="398" t="s">
        <v>65</v>
      </c>
      <c r="AK33" s="398"/>
      <c r="AL33" s="398"/>
      <c r="AM33" s="591" t="s">
        <v>80</v>
      </c>
      <c r="AN33" s="591"/>
      <c r="AO33" s="576">
        <f>IF(入力シート!D41="","",入力シート!D41)</f>
        <v>0</v>
      </c>
      <c r="AP33" s="576"/>
      <c r="AQ33" s="576"/>
      <c r="AR33" s="576"/>
      <c r="AS33" s="576"/>
      <c r="AT33" s="577"/>
    </row>
    <row r="34" spans="1:46" s="74" customFormat="1" ht="15" customHeight="1" x14ac:dyDescent="0.2">
      <c r="A34" s="521"/>
      <c r="B34" s="467"/>
      <c r="C34" s="527" t="s">
        <v>81</v>
      </c>
      <c r="D34" s="434"/>
      <c r="E34" s="434"/>
      <c r="F34" s="528"/>
      <c r="G34" s="430"/>
      <c r="H34" s="431"/>
      <c r="I34" s="431"/>
      <c r="J34" s="431"/>
      <c r="K34" s="431"/>
      <c r="L34" s="431"/>
      <c r="M34" s="434" t="s">
        <v>77</v>
      </c>
      <c r="N34" s="435"/>
      <c r="O34" s="98"/>
      <c r="P34" s="519"/>
      <c r="Q34" s="581" t="str">
        <f>IF(入力シート!B39="","",入力シート!B39)</f>
        <v/>
      </c>
      <c r="R34" s="582"/>
      <c r="S34" s="582"/>
      <c r="T34" s="582"/>
      <c r="U34" s="582"/>
      <c r="V34" s="582"/>
      <c r="W34" s="582"/>
      <c r="X34" s="582"/>
      <c r="Y34" s="582"/>
      <c r="Z34" s="582"/>
      <c r="AA34" s="582"/>
      <c r="AB34" s="582"/>
      <c r="AC34" s="582"/>
      <c r="AD34" s="582"/>
      <c r="AE34" s="582"/>
      <c r="AF34" s="582"/>
      <c r="AG34" s="582"/>
      <c r="AH34" s="582"/>
      <c r="AI34" s="582"/>
      <c r="AJ34" s="578"/>
      <c r="AK34" s="578"/>
      <c r="AL34" s="578"/>
      <c r="AM34" s="593" t="s">
        <v>82</v>
      </c>
      <c r="AN34" s="593"/>
      <c r="AO34" s="588">
        <f>IF(入力シート!AB41="","",入力シート!AB41)</f>
        <v>0</v>
      </c>
      <c r="AP34" s="588"/>
      <c r="AQ34" s="588"/>
      <c r="AR34" s="588"/>
      <c r="AS34" s="588"/>
      <c r="AT34" s="589"/>
    </row>
    <row r="35" spans="1:46" s="74" customFormat="1" ht="12.9" customHeight="1" thickBot="1" x14ac:dyDescent="0.25">
      <c r="A35" s="377"/>
      <c r="B35" s="378"/>
      <c r="C35" s="529"/>
      <c r="D35" s="436"/>
      <c r="E35" s="436"/>
      <c r="F35" s="530"/>
      <c r="G35" s="432"/>
      <c r="H35" s="433"/>
      <c r="I35" s="433"/>
      <c r="J35" s="433"/>
      <c r="K35" s="433"/>
      <c r="L35" s="433"/>
      <c r="M35" s="436"/>
      <c r="N35" s="437"/>
      <c r="O35" s="98"/>
      <c r="P35" s="519" t="s">
        <v>83</v>
      </c>
      <c r="Q35" s="520" t="s">
        <v>84</v>
      </c>
      <c r="R35" s="398"/>
      <c r="S35" s="398"/>
      <c r="T35" s="444"/>
      <c r="U35" s="444"/>
      <c r="V35" s="444"/>
      <c r="W35" s="444"/>
      <c r="X35" s="444"/>
      <c r="Y35" s="444"/>
      <c r="Z35" s="444"/>
      <c r="AA35" s="444"/>
      <c r="AB35" s="444"/>
      <c r="AC35" s="444"/>
      <c r="AD35" s="444"/>
      <c r="AE35" s="113"/>
      <c r="AF35" s="113"/>
      <c r="AG35" s="113"/>
      <c r="AH35" s="113"/>
      <c r="AI35" s="398" t="s">
        <v>85</v>
      </c>
      <c r="AJ35" s="398"/>
      <c r="AK35" s="398"/>
      <c r="AL35" s="398"/>
      <c r="AM35" s="398" t="s">
        <v>86</v>
      </c>
      <c r="AN35" s="398"/>
      <c r="AO35" s="398"/>
      <c r="AP35" s="398"/>
      <c r="AQ35" s="591" t="s">
        <v>87</v>
      </c>
      <c r="AR35" s="591"/>
      <c r="AS35" s="591"/>
      <c r="AT35" s="592"/>
    </row>
    <row r="36" spans="1:46" s="74" customFormat="1" ht="15" customHeight="1" x14ac:dyDescent="0.2">
      <c r="A36" s="114" t="s">
        <v>88</v>
      </c>
      <c r="B36" s="115"/>
      <c r="C36" s="115"/>
      <c r="D36" s="115"/>
      <c r="E36" s="115"/>
      <c r="F36" s="115"/>
      <c r="G36" s="115"/>
      <c r="H36" s="115"/>
      <c r="I36" s="115"/>
      <c r="J36" s="115"/>
      <c r="K36" s="115"/>
      <c r="L36" s="115"/>
      <c r="M36" s="115"/>
      <c r="N36" s="98"/>
      <c r="O36" s="98"/>
      <c r="P36" s="531"/>
      <c r="Q36" s="532" t="s">
        <v>89</v>
      </c>
      <c r="R36" s="390"/>
      <c r="S36" s="406"/>
      <c r="T36" s="406"/>
      <c r="U36" s="390" t="s">
        <v>90</v>
      </c>
      <c r="V36" s="390"/>
      <c r="W36" s="406"/>
      <c r="X36" s="406"/>
      <c r="Y36" s="390" t="s">
        <v>91</v>
      </c>
      <c r="Z36" s="390"/>
      <c r="AA36" s="390"/>
      <c r="AB36" s="390"/>
      <c r="AC36" s="116" t="s">
        <v>92</v>
      </c>
      <c r="AD36" s="390" t="s">
        <v>93</v>
      </c>
      <c r="AE36" s="390"/>
      <c r="AF36" s="390"/>
      <c r="AG36" s="405"/>
      <c r="AH36" s="405"/>
      <c r="AI36" s="580" t="str">
        <f>IF(入力シート!B45="","",入力シート!B45)</f>
        <v/>
      </c>
      <c r="AJ36" s="580"/>
      <c r="AK36" s="397" t="s">
        <v>29</v>
      </c>
      <c r="AL36" s="397"/>
      <c r="AM36" s="697" t="e">
        <f>IF(入力シート!D27="契約金額未決","契約金額未決",入力シート!O53/入力シート!D41)</f>
        <v>#DIV/0!</v>
      </c>
      <c r="AN36" s="697"/>
      <c r="AO36" s="697"/>
      <c r="AP36" s="697"/>
      <c r="AQ36" s="697" t="e">
        <f>IF(入力シート!D27="契約金額未決","契約金額未決",(入力シート!I53+入力シート!O53)/入力シート!D41)</f>
        <v>#DIV/0!</v>
      </c>
      <c r="AR36" s="697"/>
      <c r="AS36" s="697"/>
      <c r="AT36" s="698"/>
    </row>
    <row r="37" spans="1:46" s="74" customFormat="1" ht="12.9" customHeight="1" x14ac:dyDescent="0.2">
      <c r="A37" s="98"/>
      <c r="B37" s="98"/>
      <c r="C37" s="98"/>
      <c r="D37" s="98"/>
      <c r="E37" s="98"/>
      <c r="F37" s="98"/>
      <c r="G37" s="98"/>
      <c r="H37" s="98"/>
      <c r="I37" s="98"/>
      <c r="J37" s="98"/>
      <c r="K37" s="98"/>
      <c r="L37" s="98"/>
      <c r="M37" s="98"/>
      <c r="N37" s="98"/>
      <c r="AL37" s="85"/>
      <c r="AM37" s="85"/>
      <c r="AN37" s="85"/>
      <c r="AO37" s="85"/>
      <c r="AP37" s="85"/>
      <c r="AQ37" s="85"/>
      <c r="AR37" s="85"/>
      <c r="AS37" s="85"/>
      <c r="AT37" s="85"/>
    </row>
    <row r="38" spans="1:46" s="74" customFormat="1" ht="12.9" customHeight="1" x14ac:dyDescent="0.2">
      <c r="A38" s="117" t="s">
        <v>94</v>
      </c>
      <c r="AL38" s="111"/>
      <c r="AM38" s="111"/>
      <c r="AN38" s="111"/>
      <c r="AO38" s="111"/>
      <c r="AP38" s="111"/>
      <c r="AQ38" s="111"/>
      <c r="AR38" s="111"/>
      <c r="AS38" s="111"/>
      <c r="AT38" s="111"/>
    </row>
    <row r="39" spans="1:46" s="74" customFormat="1" ht="12.9" customHeight="1" x14ac:dyDescent="0.2">
      <c r="A39" s="117"/>
      <c r="Z39" s="118"/>
      <c r="AL39" s="111"/>
      <c r="AM39" s="111"/>
      <c r="AN39" s="111"/>
      <c r="AO39" s="111"/>
      <c r="AP39" s="111"/>
      <c r="AQ39" s="111"/>
      <c r="AR39" s="111"/>
      <c r="AS39" s="111"/>
      <c r="AT39" s="111"/>
    </row>
    <row r="40" spans="1:46" s="74" customFormat="1" ht="12.9" customHeight="1" x14ac:dyDescent="0.2">
      <c r="A40" s="74" t="s">
        <v>95</v>
      </c>
      <c r="AL40" s="111"/>
      <c r="AM40" s="111"/>
      <c r="AN40" s="111"/>
      <c r="AO40" s="111"/>
      <c r="AP40" s="111"/>
      <c r="AQ40" s="111"/>
      <c r="AR40" s="111"/>
      <c r="AS40" s="111"/>
      <c r="AT40" s="111"/>
    </row>
    <row r="41" spans="1:46" s="74" customFormat="1" ht="12.9" customHeight="1" x14ac:dyDescent="0.2">
      <c r="AQ41" s="119"/>
      <c r="AR41" s="119"/>
      <c r="AS41" s="119"/>
      <c r="AT41" s="119"/>
    </row>
    <row r="42" spans="1:46" s="74" customFormat="1" ht="12.9" customHeight="1" x14ac:dyDescent="0.2">
      <c r="A42" s="120"/>
      <c r="AL42" s="590" t="s">
        <v>96</v>
      </c>
      <c r="AM42" s="590"/>
      <c r="AN42" s="590"/>
      <c r="AO42" s="590"/>
      <c r="AP42" s="320" t="s">
        <v>230</v>
      </c>
      <c r="AQ42" s="320"/>
      <c r="AR42" s="119"/>
      <c r="AS42" s="119"/>
      <c r="AT42" s="119"/>
    </row>
    <row r="43" spans="1:46" s="74" customFormat="1" ht="12.9" customHeight="1" x14ac:dyDescent="0.2">
      <c r="A43" s="120"/>
      <c r="AL43" s="590"/>
      <c r="AM43" s="590"/>
      <c r="AN43" s="590"/>
      <c r="AO43" s="590"/>
      <c r="AP43" s="320"/>
      <c r="AQ43" s="320"/>
      <c r="AR43" s="119"/>
      <c r="AS43" s="119"/>
      <c r="AT43" s="119"/>
    </row>
    <row r="44" spans="1:46" ht="15" customHeight="1" x14ac:dyDescent="0.2">
      <c r="A44" s="366" t="s">
        <v>36</v>
      </c>
      <c r="B44" s="366"/>
      <c r="C44" s="366"/>
      <c r="D44" s="366"/>
      <c r="E44" s="366"/>
      <c r="F44" s="366"/>
      <c r="G44" s="366"/>
      <c r="H44" s="366"/>
      <c r="I44" s="366"/>
      <c r="J44" s="1"/>
      <c r="K44" s="129"/>
      <c r="L44" s="129"/>
      <c r="M44" s="129"/>
      <c r="N44" s="509" t="s">
        <v>98</v>
      </c>
      <c r="O44" s="509"/>
      <c r="P44" s="509"/>
      <c r="Q44" s="509"/>
      <c r="R44" s="509"/>
      <c r="S44" s="509"/>
      <c r="T44" s="509"/>
      <c r="U44" s="509"/>
      <c r="V44" s="509"/>
      <c r="W44" s="509"/>
      <c r="X44" s="509"/>
      <c r="Y44" s="509"/>
      <c r="Z44" s="509"/>
      <c r="AA44" s="509"/>
      <c r="AB44" s="509"/>
      <c r="AC44" s="509"/>
      <c r="AD44" s="5"/>
      <c r="AE44" s="5"/>
      <c r="AF44" s="5"/>
      <c r="AG44" s="5"/>
      <c r="AH44" s="5"/>
      <c r="AI44" s="5"/>
      <c r="AJ44" s="5"/>
      <c r="AK44" s="5"/>
      <c r="AL44" s="5"/>
      <c r="AM44" s="5"/>
      <c r="AN44" s="5"/>
      <c r="AO44" s="5"/>
      <c r="AP44" s="5"/>
      <c r="AQ44" s="5"/>
      <c r="AR44" s="5"/>
      <c r="AS44" s="5"/>
      <c r="AT44" s="5"/>
    </row>
    <row r="45" spans="1:46" ht="15" customHeight="1" x14ac:dyDescent="0.2">
      <c r="A45" s="366"/>
      <c r="B45" s="366"/>
      <c r="C45" s="366"/>
      <c r="D45" s="366"/>
      <c r="E45" s="366"/>
      <c r="F45" s="366"/>
      <c r="G45" s="366"/>
      <c r="H45" s="366"/>
      <c r="I45" s="366"/>
      <c r="J45" s="1"/>
      <c r="K45" s="129"/>
      <c r="L45" s="129"/>
      <c r="M45" s="129"/>
      <c r="N45" s="509"/>
      <c r="O45" s="509"/>
      <c r="P45" s="509"/>
      <c r="Q45" s="509"/>
      <c r="R45" s="509"/>
      <c r="S45" s="509"/>
      <c r="T45" s="509"/>
      <c r="U45" s="509"/>
      <c r="V45" s="509"/>
      <c r="W45" s="509"/>
      <c r="X45" s="509"/>
      <c r="Y45" s="509"/>
      <c r="Z45" s="509"/>
      <c r="AA45" s="509"/>
      <c r="AB45" s="509"/>
      <c r="AC45" s="509"/>
      <c r="AD45" s="122"/>
    </row>
    <row r="46" spans="1:46" ht="14.4" customHeight="1" x14ac:dyDescent="0.2">
      <c r="N46" s="130"/>
      <c r="O46" s="510" t="s">
        <v>38</v>
      </c>
      <c r="P46" s="510"/>
      <c r="Q46" s="510"/>
      <c r="R46" s="510"/>
      <c r="S46" s="130"/>
      <c r="T46" s="331" t="str">
        <f>T3</f>
        <v>　　　　年　　　　月　　　　日</v>
      </c>
      <c r="U46" s="331"/>
      <c r="V46" s="331"/>
      <c r="W46" s="331"/>
      <c r="X46" s="331"/>
      <c r="Y46" s="331"/>
      <c r="Z46" s="331"/>
      <c r="AA46" s="331"/>
      <c r="AB46" s="331"/>
    </row>
    <row r="47" spans="1:46" ht="9" customHeight="1" thickBot="1" x14ac:dyDescent="0.25"/>
    <row r="48" spans="1:46" x14ac:dyDescent="0.2">
      <c r="A48" s="314" t="s">
        <v>39</v>
      </c>
      <c r="B48" s="315"/>
      <c r="C48" s="315"/>
      <c r="D48" s="315"/>
      <c r="E48" s="315"/>
      <c r="F48" s="315"/>
      <c r="G48" s="315"/>
      <c r="H48" s="315"/>
      <c r="I48" s="315"/>
      <c r="J48" s="315"/>
      <c r="K48" s="315"/>
      <c r="L48" s="315"/>
      <c r="M48" s="315"/>
      <c r="N48" s="315"/>
      <c r="O48" s="315"/>
      <c r="P48" s="315"/>
      <c r="Q48" s="316"/>
      <c r="S48" s="327" t="s">
        <v>40</v>
      </c>
      <c r="T48" s="328"/>
      <c r="U48" s="328"/>
      <c r="V48" s="328"/>
      <c r="W48" s="328"/>
      <c r="X48" s="328"/>
      <c r="Y48" s="328"/>
      <c r="Z48" s="329"/>
      <c r="AB48" s="330"/>
      <c r="AC48" s="330"/>
      <c r="AD48" s="330"/>
      <c r="AF48" s="37" t="s">
        <v>41</v>
      </c>
      <c r="AG48" s="38"/>
      <c r="AH48" s="38"/>
      <c r="AI48" s="39"/>
      <c r="AJ48" s="39"/>
      <c r="AK48" s="39"/>
      <c r="AL48" s="39"/>
      <c r="AM48" s="39"/>
      <c r="AN48" s="39"/>
      <c r="AO48" s="39"/>
      <c r="AP48" s="39"/>
      <c r="AQ48" s="39"/>
      <c r="AR48" s="39"/>
      <c r="AS48" s="39"/>
      <c r="AT48" s="40"/>
    </row>
    <row r="49" spans="1:46" ht="24" customHeight="1" thickBot="1" x14ac:dyDescent="0.2">
      <c r="A49" s="323" t="str">
        <f>IF(A6="","",A6)</f>
        <v/>
      </c>
      <c r="B49" s="324"/>
      <c r="C49" s="324"/>
      <c r="D49" s="324"/>
      <c r="E49" s="324"/>
      <c r="F49" s="324"/>
      <c r="G49" s="324"/>
      <c r="H49" s="324"/>
      <c r="I49" s="324"/>
      <c r="J49" s="324"/>
      <c r="K49" s="324"/>
      <c r="L49" s="324"/>
      <c r="M49" s="324"/>
      <c r="N49" s="324"/>
      <c r="O49" s="324"/>
      <c r="P49" s="324"/>
      <c r="Q49" s="325"/>
      <c r="S49" s="18" t="str">
        <f>IF(S6="","",S6)</f>
        <v/>
      </c>
      <c r="T49" s="144"/>
      <c r="U49" s="145"/>
      <c r="V49" s="19"/>
      <c r="W49" s="145"/>
      <c r="X49" s="19" t="str">
        <f t="shared" ref="X49:Z49" si="0">IF(X6="","",X6)</f>
        <v/>
      </c>
      <c r="Y49" s="19" t="str">
        <f t="shared" si="0"/>
        <v/>
      </c>
      <c r="Z49" s="20" t="str">
        <f t="shared" si="0"/>
        <v/>
      </c>
      <c r="AB49" s="4"/>
      <c r="AC49" s="4"/>
      <c r="AD49" s="4"/>
      <c r="AF49" s="41"/>
      <c r="AG49" s="547" t="str">
        <f>IF(AG6="","",AG6)</f>
        <v/>
      </c>
      <c r="AH49" s="547"/>
      <c r="AI49" s="547"/>
      <c r="AJ49" s="547"/>
      <c r="AK49" s="547"/>
      <c r="AL49" s="547"/>
      <c r="AM49" s="547"/>
      <c r="AN49" s="547"/>
      <c r="AO49" s="547"/>
      <c r="AP49" s="547"/>
      <c r="AQ49" s="547"/>
      <c r="AR49" s="547"/>
      <c r="AS49" s="42"/>
      <c r="AT49" s="43"/>
    </row>
    <row r="50" spans="1:46" ht="13.5" customHeight="1" x14ac:dyDescent="0.2">
      <c r="A50" s="314" t="s">
        <v>42</v>
      </c>
      <c r="B50" s="315"/>
      <c r="C50" s="315"/>
      <c r="D50" s="315"/>
      <c r="E50" s="315"/>
      <c r="F50" s="315"/>
      <c r="G50" s="315"/>
      <c r="H50" s="315"/>
      <c r="I50" s="315"/>
      <c r="J50" s="315"/>
      <c r="K50" s="315"/>
      <c r="L50" s="315"/>
      <c r="M50" s="315"/>
      <c r="N50" s="315"/>
      <c r="O50" s="315"/>
      <c r="P50" s="315"/>
      <c r="Q50" s="316"/>
      <c r="S50" s="314" t="s">
        <v>132</v>
      </c>
      <c r="T50" s="315"/>
      <c r="U50" s="315"/>
      <c r="V50" s="315"/>
      <c r="W50" s="315"/>
      <c r="X50" s="315"/>
      <c r="Y50" s="315"/>
      <c r="Z50" s="316"/>
      <c r="AA50" s="4"/>
      <c r="AB50" s="4"/>
      <c r="AC50" s="4"/>
      <c r="AD50" s="4"/>
      <c r="AF50" s="41"/>
      <c r="AG50" s="546" t="str">
        <f>IF(AG7="","",AG7)</f>
        <v/>
      </c>
      <c r="AH50" s="546"/>
      <c r="AI50" s="546"/>
      <c r="AJ50" s="546"/>
      <c r="AK50" s="546"/>
      <c r="AL50" s="546"/>
      <c r="AM50" s="546"/>
      <c r="AN50" s="546"/>
      <c r="AO50" s="546"/>
      <c r="AP50" s="546"/>
      <c r="AQ50" s="546"/>
      <c r="AR50" s="546"/>
      <c r="AS50" s="544"/>
      <c r="AT50" s="545"/>
    </row>
    <row r="51" spans="1:46" ht="24" customHeight="1" thickBot="1" x14ac:dyDescent="0.25">
      <c r="A51" s="323" t="str">
        <f>IF(A8="","",A8)</f>
        <v/>
      </c>
      <c r="B51" s="324"/>
      <c r="C51" s="324"/>
      <c r="D51" s="324"/>
      <c r="E51" s="324"/>
      <c r="F51" s="324"/>
      <c r="G51" s="324"/>
      <c r="H51" s="324"/>
      <c r="I51" s="324"/>
      <c r="J51" s="324"/>
      <c r="K51" s="324"/>
      <c r="L51" s="324"/>
      <c r="M51" s="324"/>
      <c r="N51" s="324"/>
      <c r="O51" s="324"/>
      <c r="P51" s="324"/>
      <c r="Q51" s="325"/>
      <c r="S51" s="317">
        <f>IF(S8="","",S8)</f>
        <v>0</v>
      </c>
      <c r="T51" s="318"/>
      <c r="U51" s="318"/>
      <c r="V51" s="318"/>
      <c r="W51" s="318"/>
      <c r="X51" s="318"/>
      <c r="Y51" s="318"/>
      <c r="Z51" s="319"/>
      <c r="AF51" s="41"/>
      <c r="AG51" s="332" t="str">
        <f>IF(AG8="","",AG8)</f>
        <v/>
      </c>
      <c r="AH51" s="332"/>
      <c r="AI51" s="332"/>
      <c r="AJ51" s="332"/>
      <c r="AK51" s="332"/>
      <c r="AL51" s="332"/>
      <c r="AM51" s="332"/>
      <c r="AN51" s="332"/>
      <c r="AO51" s="332"/>
      <c r="AP51" s="332"/>
      <c r="AQ51" s="332"/>
      <c r="AR51" s="332"/>
      <c r="AS51" s="544"/>
      <c r="AT51" s="545"/>
    </row>
    <row r="52" spans="1:46" ht="12.9" customHeight="1" x14ac:dyDescent="0.2">
      <c r="A52" s="3"/>
      <c r="B52" s="35"/>
      <c r="C52" s="3"/>
      <c r="D52" s="3"/>
      <c r="E52" s="3"/>
      <c r="F52" s="3"/>
      <c r="G52" s="3"/>
      <c r="H52" s="3"/>
      <c r="I52" s="3"/>
      <c r="J52" s="3"/>
      <c r="K52" s="3"/>
      <c r="L52" s="3"/>
      <c r="M52" s="3"/>
      <c r="N52" s="3"/>
      <c r="O52" s="3"/>
      <c r="P52" s="367"/>
      <c r="Q52" s="367"/>
      <c r="R52" s="367"/>
      <c r="S52" s="367"/>
      <c r="T52" s="367"/>
      <c r="U52" s="367"/>
      <c r="V52" s="367"/>
      <c r="W52" s="367"/>
      <c r="X52" s="367"/>
      <c r="Y52" s="561"/>
      <c r="Z52" s="561"/>
      <c r="AA52" s="561"/>
      <c r="AB52" s="561"/>
      <c r="AC52" s="561"/>
      <c r="AD52" s="561"/>
      <c r="AF52" s="41"/>
      <c r="AG52" s="583" t="str">
        <f>IF(AG9="","",AG9)</f>
        <v/>
      </c>
      <c r="AH52" s="583"/>
      <c r="AI52" s="583"/>
      <c r="AJ52" s="583"/>
      <c r="AK52" s="583"/>
      <c r="AL52" s="583"/>
      <c r="AM52" s="583"/>
      <c r="AN52" s="583"/>
      <c r="AO52" s="583"/>
      <c r="AP52" s="583"/>
      <c r="AQ52" s="583"/>
      <c r="AR52" s="583"/>
      <c r="AS52" s="42"/>
      <c r="AT52" s="43"/>
    </row>
    <row r="53" spans="1:46" ht="12.9" customHeight="1" x14ac:dyDescent="0.2">
      <c r="A53" s="3"/>
      <c r="B53" s="3"/>
      <c r="C53" s="3"/>
      <c r="D53" s="3"/>
      <c r="E53" s="3"/>
      <c r="F53" s="3"/>
      <c r="G53" s="3"/>
      <c r="H53" s="3"/>
      <c r="I53" s="3"/>
      <c r="J53" s="3"/>
      <c r="K53" s="3"/>
      <c r="L53" s="3"/>
      <c r="M53" s="3"/>
      <c r="N53" s="3"/>
      <c r="O53" s="3"/>
      <c r="P53" s="326"/>
      <c r="Q53" s="326"/>
      <c r="R53" s="326"/>
      <c r="S53" s="326"/>
      <c r="T53" s="326"/>
      <c r="U53" s="326"/>
      <c r="V53" s="326"/>
      <c r="W53" s="326"/>
      <c r="X53" s="326"/>
      <c r="Y53" s="326"/>
      <c r="Z53" s="326"/>
      <c r="AA53" s="326"/>
      <c r="AB53" s="326"/>
      <c r="AC53" s="326"/>
      <c r="AD53" s="326"/>
      <c r="AF53" s="41"/>
      <c r="AG53" s="564" t="str">
        <f t="shared" ref="AG53:AT53" si="1">IF(AG10="","",AG10)</f>
        <v/>
      </c>
      <c r="AH53" s="564" t="str">
        <f t="shared" si="1"/>
        <v/>
      </c>
      <c r="AI53" s="584" t="str">
        <f t="shared" si="1"/>
        <v/>
      </c>
      <c r="AJ53" s="584" t="str">
        <f t="shared" si="1"/>
        <v/>
      </c>
      <c r="AK53" s="584" t="str">
        <f t="shared" si="1"/>
        <v/>
      </c>
      <c r="AL53" s="584" t="str">
        <f t="shared" si="1"/>
        <v/>
      </c>
      <c r="AM53" s="584" t="str">
        <f t="shared" si="1"/>
        <v/>
      </c>
      <c r="AN53" s="564" t="str">
        <f t="shared" si="1"/>
        <v/>
      </c>
      <c r="AO53" s="564" t="str">
        <f t="shared" si="1"/>
        <v/>
      </c>
      <c r="AP53" s="584" t="str">
        <f t="shared" si="1"/>
        <v/>
      </c>
      <c r="AQ53" s="584" t="str">
        <f t="shared" si="1"/>
        <v/>
      </c>
      <c r="AR53" s="584" t="str">
        <f t="shared" si="1"/>
        <v/>
      </c>
      <c r="AS53" s="584" t="str">
        <f t="shared" si="1"/>
        <v/>
      </c>
      <c r="AT53" s="586" t="str">
        <f t="shared" si="1"/>
        <v/>
      </c>
    </row>
    <row r="54" spans="1:46" ht="12.9" customHeight="1" thickBot="1" x14ac:dyDescent="0.25">
      <c r="A54" s="31"/>
      <c r="B54" s="29"/>
      <c r="C54" s="6"/>
      <c r="D54" s="6"/>
      <c r="E54" s="6"/>
      <c r="F54" s="6"/>
      <c r="G54" s="6"/>
      <c r="H54" s="6"/>
      <c r="I54" s="6"/>
      <c r="J54" s="6"/>
      <c r="K54" s="6"/>
      <c r="L54" s="6"/>
      <c r="M54" s="6"/>
      <c r="N54" s="6"/>
      <c r="O54" s="7"/>
      <c r="P54" s="326"/>
      <c r="Q54" s="326"/>
      <c r="R54" s="326"/>
      <c r="S54" s="326"/>
      <c r="T54" s="326"/>
      <c r="U54" s="326"/>
      <c r="V54" s="326"/>
      <c r="W54" s="326"/>
      <c r="X54" s="326"/>
      <c r="Y54" s="326"/>
      <c r="Z54" s="326"/>
      <c r="AA54" s="326"/>
      <c r="AB54" s="326"/>
      <c r="AC54" s="326"/>
      <c r="AD54" s="326"/>
      <c r="AF54" s="44"/>
      <c r="AG54" s="565"/>
      <c r="AH54" s="565"/>
      <c r="AI54" s="585"/>
      <c r="AJ54" s="585"/>
      <c r="AK54" s="585"/>
      <c r="AL54" s="585"/>
      <c r="AM54" s="585"/>
      <c r="AN54" s="565"/>
      <c r="AO54" s="565"/>
      <c r="AP54" s="585"/>
      <c r="AQ54" s="585"/>
      <c r="AR54" s="585"/>
      <c r="AS54" s="585"/>
      <c r="AT54" s="587"/>
    </row>
    <row r="55" spans="1:46" ht="12.9" customHeight="1" thickBot="1" x14ac:dyDescent="0.25">
      <c r="A55" s="6"/>
      <c r="B55" s="29"/>
      <c r="C55" s="6"/>
      <c r="D55" s="6"/>
      <c r="E55" s="6"/>
      <c r="F55" s="6"/>
      <c r="G55" s="6"/>
      <c r="H55" s="6"/>
      <c r="I55" s="6"/>
      <c r="J55" s="6"/>
      <c r="K55" s="6"/>
      <c r="L55" s="6"/>
      <c r="M55" s="6"/>
      <c r="N55" s="6"/>
      <c r="P55" s="333" t="s">
        <v>44</v>
      </c>
      <c r="Q55" s="334"/>
      <c r="R55" s="334"/>
      <c r="S55" s="334"/>
      <c r="T55" s="334"/>
      <c r="U55" s="334"/>
      <c r="V55" s="334"/>
      <c r="W55" s="334"/>
      <c r="X55" s="539"/>
      <c r="Y55" s="683" t="s">
        <v>45</v>
      </c>
      <c r="Z55" s="683"/>
      <c r="AA55" s="683"/>
      <c r="AB55" s="683"/>
      <c r="AC55" s="683"/>
      <c r="AD55" s="684"/>
    </row>
    <row r="56" spans="1:46" ht="12.9" customHeight="1" x14ac:dyDescent="0.2">
      <c r="A56" s="31"/>
      <c r="B56" s="29"/>
      <c r="C56" s="6"/>
      <c r="D56" s="6"/>
      <c r="E56" s="6"/>
      <c r="F56" s="6"/>
      <c r="G56" s="6"/>
      <c r="H56" s="6"/>
      <c r="I56" s="6"/>
      <c r="J56" s="6"/>
      <c r="K56" s="6"/>
      <c r="L56" s="6"/>
      <c r="M56" s="6"/>
      <c r="N56" s="6"/>
      <c r="O56" s="3"/>
      <c r="P56" s="685" t="str">
        <f>MID(入力シート!B19,1,1)</f>
        <v/>
      </c>
      <c r="Q56" s="562" t="str">
        <f>MID(入力シート!B19,2,1)</f>
        <v/>
      </c>
      <c r="R56" s="562" t="str">
        <f>MID(入力シート!B19,3,1)</f>
        <v/>
      </c>
      <c r="S56" s="655" t="str">
        <f>MID(入力シート!B19,4,1)</f>
        <v/>
      </c>
      <c r="T56" s="655" t="str">
        <f>MID(入力シート!B19,5,1)</f>
        <v/>
      </c>
      <c r="U56" s="655" t="str">
        <f>MID(入力シート!B19,6,1)</f>
        <v/>
      </c>
      <c r="V56" s="657" t="s">
        <v>46</v>
      </c>
      <c r="W56" s="659" t="str">
        <f>MID(入力シート!G19,1,1)</f>
        <v/>
      </c>
      <c r="X56" s="653" t="str">
        <f>MID(入力シート!G19,2,1)</f>
        <v/>
      </c>
      <c r="Y56" s="659"/>
      <c r="Z56" s="562" t="str">
        <f>MID(入力シート!B21,1,1)</f>
        <v/>
      </c>
      <c r="AA56" s="562" t="str">
        <f>MID(入力シート!B21,2,1)</f>
        <v/>
      </c>
      <c r="AB56" s="562" t="str">
        <f>MID(入力シート!B21,3,1)</f>
        <v/>
      </c>
      <c r="AC56" s="562" t="str">
        <f>MID(入力シート!B21,4,1)</f>
        <v/>
      </c>
      <c r="AD56" s="653" t="str">
        <f>MID(入力シート!B21,5,1)</f>
        <v/>
      </c>
      <c r="AE56" s="330"/>
      <c r="AF56" s="330"/>
      <c r="AG56" s="330"/>
      <c r="AH56" s="330"/>
      <c r="AI56" s="330"/>
      <c r="AJ56" s="330"/>
      <c r="AK56" s="5"/>
      <c r="AL56" s="638" t="s">
        <v>223</v>
      </c>
      <c r="AM56" s="639"/>
      <c r="AN56" s="639"/>
      <c r="AO56" s="639"/>
      <c r="AP56" s="639"/>
      <c r="AQ56" s="639"/>
      <c r="AR56" s="639"/>
      <c r="AS56" s="639"/>
      <c r="AT56" s="640"/>
    </row>
    <row r="57" spans="1:46" ht="12.9" customHeight="1" thickBot="1" x14ac:dyDescent="0.25">
      <c r="A57" s="31"/>
      <c r="B57" s="29"/>
      <c r="C57" s="6"/>
      <c r="D57" s="6"/>
      <c r="E57" s="6"/>
      <c r="F57" s="6"/>
      <c r="G57" s="6"/>
      <c r="H57" s="6"/>
      <c r="I57" s="6"/>
      <c r="J57" s="6"/>
      <c r="K57" s="6"/>
      <c r="L57" s="6"/>
      <c r="M57" s="6"/>
      <c r="N57" s="6"/>
      <c r="O57" s="3"/>
      <c r="P57" s="686"/>
      <c r="Q57" s="563"/>
      <c r="R57" s="563"/>
      <c r="S57" s="656"/>
      <c r="T57" s="656"/>
      <c r="U57" s="656"/>
      <c r="V57" s="658"/>
      <c r="W57" s="660"/>
      <c r="X57" s="654"/>
      <c r="Y57" s="660"/>
      <c r="Z57" s="563"/>
      <c r="AA57" s="563"/>
      <c r="AB57" s="563"/>
      <c r="AC57" s="563"/>
      <c r="AD57" s="654"/>
      <c r="AE57" s="330"/>
      <c r="AF57" s="330"/>
      <c r="AG57" s="330"/>
      <c r="AH57" s="330"/>
      <c r="AI57" s="330"/>
      <c r="AJ57" s="330"/>
      <c r="AK57" s="5"/>
      <c r="AL57" s="641" t="str">
        <f>AL14</f>
        <v/>
      </c>
      <c r="AM57" s="642"/>
      <c r="AN57" s="642"/>
      <c r="AO57" s="642"/>
      <c r="AP57" s="642"/>
      <c r="AQ57" s="642"/>
      <c r="AR57" s="642"/>
      <c r="AS57" s="642"/>
      <c r="AT57" s="643"/>
    </row>
    <row r="58" spans="1:46" ht="12.9" customHeight="1" x14ac:dyDescent="0.2">
      <c r="A58" s="6"/>
      <c r="B58" s="29"/>
      <c r="C58" s="6"/>
      <c r="D58" s="6"/>
      <c r="E58" s="6"/>
      <c r="F58" s="6"/>
      <c r="G58" s="6"/>
      <c r="H58" s="6"/>
      <c r="I58" s="6"/>
      <c r="J58" s="6"/>
      <c r="K58" s="6"/>
      <c r="L58" s="6"/>
      <c r="M58" s="6"/>
      <c r="N58" s="6"/>
      <c r="O58" s="3"/>
      <c r="AE58" s="59"/>
      <c r="AF58" s="59"/>
      <c r="AG58" s="59"/>
      <c r="AH58" s="59"/>
      <c r="AI58" s="59"/>
      <c r="AJ58" s="59"/>
      <c r="AK58" s="59"/>
      <c r="AL58" s="644"/>
      <c r="AM58" s="645"/>
      <c r="AN58" s="645"/>
      <c r="AO58" s="645"/>
      <c r="AP58" s="645"/>
      <c r="AQ58" s="645"/>
      <c r="AR58" s="645"/>
      <c r="AS58" s="645"/>
      <c r="AT58" s="646"/>
    </row>
    <row r="59" spans="1:46" ht="12.9" customHeight="1" thickBot="1" x14ac:dyDescent="0.25">
      <c r="A59" s="6"/>
      <c r="B59" s="29"/>
      <c r="C59" s="6"/>
      <c r="D59" s="6"/>
      <c r="E59" s="6"/>
      <c r="F59" s="6"/>
      <c r="G59" s="6"/>
      <c r="H59" s="6"/>
      <c r="I59" s="6"/>
      <c r="J59" s="6"/>
      <c r="K59" s="6"/>
      <c r="L59" s="6"/>
      <c r="M59" s="6"/>
      <c r="N59" s="6"/>
      <c r="O59" s="6"/>
      <c r="AD59" s="146"/>
      <c r="AE59" s="59"/>
      <c r="AF59" s="59"/>
      <c r="AG59" s="59"/>
      <c r="AH59" s="59"/>
      <c r="AI59" s="59"/>
      <c r="AJ59" s="59"/>
      <c r="AK59" s="59"/>
      <c r="AL59" s="725" t="s">
        <v>221</v>
      </c>
      <c r="AM59" s="726"/>
      <c r="AN59" s="726"/>
      <c r="AO59" s="726"/>
      <c r="AP59" s="727" t="str">
        <f>AP16</f>
        <v>相当額</v>
      </c>
      <c r="AQ59" s="727"/>
      <c r="AR59" s="138" t="s">
        <v>58</v>
      </c>
      <c r="AS59" s="160" t="str">
        <f>AS16</f>
        <v>10%</v>
      </c>
      <c r="AT59" s="139" t="s">
        <v>59</v>
      </c>
    </row>
    <row r="60" spans="1:46" ht="12.9" customHeight="1" x14ac:dyDescent="0.2">
      <c r="A60" s="6"/>
      <c r="B60" s="29"/>
      <c r="C60" s="6"/>
      <c r="D60" s="6"/>
      <c r="E60" s="6"/>
      <c r="F60" s="6"/>
      <c r="G60" s="6"/>
      <c r="H60" s="6"/>
      <c r="I60" s="6"/>
      <c r="J60" s="6"/>
      <c r="K60" s="6"/>
      <c r="L60" s="6"/>
      <c r="M60" s="6"/>
      <c r="N60" s="6"/>
      <c r="O60" s="6"/>
      <c r="P60" s="651" t="s">
        <v>50</v>
      </c>
      <c r="Q60" s="417"/>
      <c r="R60" s="417"/>
      <c r="S60" s="417"/>
      <c r="T60" s="417"/>
      <c r="U60" s="417"/>
      <c r="V60" s="417"/>
      <c r="W60" s="418"/>
      <c r="X60" s="647" t="s">
        <v>51</v>
      </c>
      <c r="Y60" s="417"/>
      <c r="Z60" s="417"/>
      <c r="AA60" s="417"/>
      <c r="AB60" s="417"/>
      <c r="AC60" s="417"/>
      <c r="AD60" s="648"/>
      <c r="AE60" s="59"/>
      <c r="AF60" s="59"/>
      <c r="AG60" s="59"/>
      <c r="AH60" s="59"/>
      <c r="AI60" s="59"/>
      <c r="AJ60" s="59"/>
      <c r="AK60" s="59"/>
      <c r="AL60" s="407" t="str">
        <f>AL17</f>
        <v/>
      </c>
      <c r="AM60" s="408"/>
      <c r="AN60" s="408"/>
      <c r="AO60" s="408"/>
      <c r="AP60" s="408"/>
      <c r="AQ60" s="408"/>
      <c r="AR60" s="408"/>
      <c r="AS60" s="408"/>
      <c r="AT60" s="409"/>
    </row>
    <row r="61" spans="1:46" ht="12.9" customHeight="1" thickBot="1" x14ac:dyDescent="0.25">
      <c r="A61" s="31"/>
      <c r="B61" s="6"/>
      <c r="C61" s="6"/>
      <c r="D61" s="6"/>
      <c r="E61" s="6"/>
      <c r="F61" s="6"/>
      <c r="G61" s="6"/>
      <c r="H61" s="6"/>
      <c r="I61" s="6"/>
      <c r="J61" s="6"/>
      <c r="K61" s="6"/>
      <c r="L61" s="6"/>
      <c r="M61" s="6"/>
      <c r="N61" s="6"/>
      <c r="O61" s="6"/>
      <c r="P61" s="652"/>
      <c r="Q61" s="618"/>
      <c r="R61" s="618"/>
      <c r="S61" s="618"/>
      <c r="T61" s="618"/>
      <c r="U61" s="618"/>
      <c r="V61" s="618"/>
      <c r="W61" s="619"/>
      <c r="X61" s="649"/>
      <c r="Y61" s="618"/>
      <c r="Z61" s="618"/>
      <c r="AA61" s="618"/>
      <c r="AB61" s="618"/>
      <c r="AC61" s="618"/>
      <c r="AD61" s="650"/>
      <c r="AE61" s="59"/>
      <c r="AF61" s="59"/>
      <c r="AG61" s="59"/>
      <c r="AH61" s="59"/>
      <c r="AI61" s="59"/>
      <c r="AJ61" s="59"/>
      <c r="AK61" s="59"/>
      <c r="AL61" s="410"/>
      <c r="AM61" s="411"/>
      <c r="AN61" s="411"/>
      <c r="AO61" s="411"/>
      <c r="AP61" s="411"/>
      <c r="AQ61" s="411"/>
      <c r="AR61" s="411"/>
      <c r="AS61" s="411"/>
      <c r="AT61" s="412"/>
    </row>
    <row r="62" spans="1:46" ht="12.9" customHeight="1" x14ac:dyDescent="0.2">
      <c r="A62" s="6"/>
      <c r="B62" s="6"/>
      <c r="C62" s="6"/>
      <c r="D62" s="6"/>
      <c r="E62" s="6"/>
      <c r="F62" s="6"/>
      <c r="G62" s="6"/>
      <c r="H62" s="6"/>
      <c r="I62" s="6"/>
      <c r="J62" s="6"/>
      <c r="K62" s="6"/>
      <c r="L62" s="6"/>
      <c r="M62" s="6"/>
      <c r="N62" s="6"/>
      <c r="O62" s="6"/>
      <c r="P62" s="413" t="s">
        <v>55</v>
      </c>
      <c r="Q62" s="414"/>
      <c r="R62" s="414"/>
      <c r="S62" s="414"/>
      <c r="T62" s="414"/>
      <c r="U62" s="414"/>
      <c r="V62" s="417" t="s">
        <v>56</v>
      </c>
      <c r="W62" s="418"/>
      <c r="X62" s="421" t="str">
        <f>IF(入力シート!$D$27="","",入力シート!$D$27)</f>
        <v/>
      </c>
      <c r="Y62" s="422"/>
      <c r="Z62" s="422"/>
      <c r="AA62" s="422"/>
      <c r="AB62" s="422"/>
      <c r="AC62" s="422"/>
      <c r="AD62" s="423"/>
      <c r="AE62" s="59"/>
      <c r="AF62" s="59"/>
      <c r="AG62" s="59"/>
      <c r="AH62" s="59"/>
      <c r="AI62" s="59"/>
      <c r="AJ62" s="59"/>
      <c r="AK62" s="59"/>
      <c r="AL62" s="427" t="s">
        <v>224</v>
      </c>
      <c r="AM62" s="428"/>
      <c r="AN62" s="428"/>
      <c r="AO62" s="428"/>
      <c r="AP62" s="428"/>
      <c r="AQ62" s="428"/>
      <c r="AR62" s="428"/>
      <c r="AS62" s="428"/>
      <c r="AT62" s="429"/>
    </row>
    <row r="63" spans="1:46" ht="12.9" customHeight="1" x14ac:dyDescent="0.2">
      <c r="A63" s="31"/>
      <c r="B63" s="30"/>
      <c r="C63" s="6"/>
      <c r="D63" s="6"/>
      <c r="E63" s="6"/>
      <c r="F63" s="6"/>
      <c r="G63" s="6"/>
      <c r="H63" s="6"/>
      <c r="I63" s="6"/>
      <c r="J63" s="6"/>
      <c r="K63" s="6"/>
      <c r="L63" s="6"/>
      <c r="M63" s="6"/>
      <c r="N63" s="6"/>
      <c r="O63" s="3"/>
      <c r="P63" s="415"/>
      <c r="Q63" s="416"/>
      <c r="R63" s="416"/>
      <c r="S63" s="416"/>
      <c r="T63" s="416"/>
      <c r="U63" s="416"/>
      <c r="V63" s="419"/>
      <c r="W63" s="420"/>
      <c r="X63" s="424"/>
      <c r="Y63" s="425"/>
      <c r="Z63" s="425"/>
      <c r="AA63" s="425"/>
      <c r="AB63" s="425"/>
      <c r="AC63" s="425"/>
      <c r="AD63" s="426"/>
      <c r="AE63" s="59"/>
      <c r="AF63" s="59"/>
      <c r="AG63" s="59"/>
      <c r="AH63" s="59"/>
      <c r="AI63" s="59"/>
      <c r="AJ63" s="59"/>
      <c r="AK63" s="59"/>
      <c r="AL63" s="407" t="str">
        <f>IF(入力シート!$O$57="","",入力シート!$O$57)</f>
        <v/>
      </c>
      <c r="AM63" s="408"/>
      <c r="AN63" s="408"/>
      <c r="AO63" s="408"/>
      <c r="AP63" s="408"/>
      <c r="AQ63" s="408"/>
      <c r="AR63" s="408"/>
      <c r="AS63" s="408"/>
      <c r="AT63" s="409"/>
    </row>
    <row r="64" spans="1:46" ht="12.9" customHeight="1" x14ac:dyDescent="0.2">
      <c r="A64" s="6"/>
      <c r="B64" s="6"/>
      <c r="C64" s="6"/>
      <c r="D64" s="6"/>
      <c r="E64" s="6"/>
      <c r="F64" s="6"/>
      <c r="G64" s="6"/>
      <c r="H64" s="6"/>
      <c r="I64" s="6"/>
      <c r="J64" s="6"/>
      <c r="K64" s="6"/>
      <c r="L64" s="6"/>
      <c r="M64" s="6"/>
      <c r="N64" s="6"/>
      <c r="O64" s="6"/>
      <c r="P64" s="612" t="s">
        <v>60</v>
      </c>
      <c r="Q64" s="613"/>
      <c r="R64" s="613"/>
      <c r="S64" s="613"/>
      <c r="T64" s="613"/>
      <c r="U64" s="613"/>
      <c r="V64" s="616" t="s">
        <v>61</v>
      </c>
      <c r="W64" s="617"/>
      <c r="X64" s="675" t="str">
        <f>IF(入力シート!$D$37="","",入力シート!$D$37)</f>
        <v/>
      </c>
      <c r="Y64" s="676"/>
      <c r="Z64" s="676"/>
      <c r="AA64" s="676"/>
      <c r="AB64" s="676"/>
      <c r="AC64" s="676"/>
      <c r="AD64" s="677"/>
      <c r="AE64" s="59"/>
      <c r="AF64" s="59"/>
      <c r="AG64" s="59"/>
      <c r="AH64" s="59"/>
      <c r="AI64" s="59"/>
      <c r="AJ64" s="59"/>
      <c r="AK64" s="59"/>
      <c r="AL64" s="630"/>
      <c r="AM64" s="631"/>
      <c r="AN64" s="631"/>
      <c r="AO64" s="631"/>
      <c r="AP64" s="631"/>
      <c r="AQ64" s="631"/>
      <c r="AR64" s="631"/>
      <c r="AS64" s="631"/>
      <c r="AT64" s="632"/>
    </row>
    <row r="65" spans="1:46" ht="12.9" customHeight="1" thickBot="1" x14ac:dyDescent="0.25">
      <c r="A65" s="31"/>
      <c r="B65" s="6"/>
      <c r="C65" s="6"/>
      <c r="D65" s="6"/>
      <c r="E65" s="6"/>
      <c r="F65" s="6"/>
      <c r="G65" s="6"/>
      <c r="H65" s="6"/>
      <c r="I65" s="6"/>
      <c r="J65" s="6"/>
      <c r="K65" s="6"/>
      <c r="L65" s="6"/>
      <c r="M65" s="6"/>
      <c r="N65" s="6"/>
      <c r="O65" s="6"/>
      <c r="P65" s="636"/>
      <c r="Q65" s="637"/>
      <c r="R65" s="637"/>
      <c r="S65" s="637"/>
      <c r="T65" s="637"/>
      <c r="U65" s="637"/>
      <c r="V65" s="673"/>
      <c r="W65" s="674"/>
      <c r="X65" s="678"/>
      <c r="Y65" s="679"/>
      <c r="Z65" s="679"/>
      <c r="AA65" s="679"/>
      <c r="AB65" s="679"/>
      <c r="AC65" s="679"/>
      <c r="AD65" s="680"/>
      <c r="AE65" s="59"/>
      <c r="AF65" s="59"/>
      <c r="AG65" s="59"/>
      <c r="AH65" s="59"/>
      <c r="AI65" s="59"/>
      <c r="AJ65" s="59"/>
      <c r="AK65" s="59"/>
      <c r="AL65" s="633"/>
      <c r="AM65" s="634"/>
      <c r="AN65" s="634"/>
      <c r="AO65" s="634"/>
      <c r="AP65" s="634"/>
      <c r="AQ65" s="634"/>
      <c r="AR65" s="634"/>
      <c r="AS65" s="634"/>
      <c r="AT65" s="635"/>
    </row>
    <row r="66" spans="1:46" ht="12.9" customHeight="1" thickTop="1" x14ac:dyDescent="0.2">
      <c r="A66" s="6"/>
      <c r="B66" s="6"/>
      <c r="C66" s="6"/>
      <c r="D66" s="6"/>
      <c r="E66" s="6"/>
      <c r="F66" s="6"/>
      <c r="G66" s="6"/>
      <c r="H66" s="6"/>
      <c r="I66" s="6"/>
      <c r="J66" s="6"/>
      <c r="K66" s="6"/>
      <c r="L66" s="6"/>
      <c r="M66" s="6"/>
      <c r="N66" s="6"/>
      <c r="O66" s="6"/>
      <c r="P66" s="620" t="s">
        <v>65</v>
      </c>
      <c r="Q66" s="621"/>
      <c r="R66" s="621"/>
      <c r="S66" s="621"/>
      <c r="T66" s="621"/>
      <c r="U66" s="621"/>
      <c r="V66" s="624" t="s">
        <v>66</v>
      </c>
      <c r="W66" s="625"/>
      <c r="X66" s="661">
        <f>IF(入力シート!$D$41="","",入力シート!$D$41)</f>
        <v>0</v>
      </c>
      <c r="Y66" s="662"/>
      <c r="Z66" s="662"/>
      <c r="AA66" s="662"/>
      <c r="AB66" s="662"/>
      <c r="AC66" s="662"/>
      <c r="AD66" s="663"/>
      <c r="AE66" s="59"/>
      <c r="AF66" s="59"/>
      <c r="AG66" s="59"/>
      <c r="AH66" s="59"/>
      <c r="AI66" s="59"/>
      <c r="AJ66" s="59"/>
      <c r="AK66" s="59"/>
      <c r="AL66" s="140"/>
      <c r="AM66" s="140"/>
      <c r="AN66" s="140"/>
      <c r="AO66" s="140"/>
      <c r="AP66" s="140"/>
      <c r="AQ66" s="140"/>
      <c r="AR66" s="140"/>
      <c r="AS66" s="140"/>
      <c r="AT66" s="140"/>
    </row>
    <row r="67" spans="1:46" ht="12.9" customHeight="1" thickBot="1" x14ac:dyDescent="0.25">
      <c r="A67" s="6"/>
      <c r="B67" s="6"/>
      <c r="C67" s="6"/>
      <c r="D67" s="6"/>
      <c r="E67" s="6"/>
      <c r="F67" s="6"/>
      <c r="G67" s="6"/>
      <c r="H67" s="6"/>
      <c r="I67" s="6"/>
      <c r="J67" s="6"/>
      <c r="K67" s="6"/>
      <c r="L67" s="6"/>
      <c r="M67" s="6"/>
      <c r="N67" s="6"/>
      <c r="O67" s="3"/>
      <c r="P67" s="622"/>
      <c r="Q67" s="623"/>
      <c r="R67" s="623"/>
      <c r="S67" s="623"/>
      <c r="T67" s="623"/>
      <c r="U67" s="623"/>
      <c r="V67" s="618"/>
      <c r="W67" s="619"/>
      <c r="X67" s="664"/>
      <c r="Y67" s="665"/>
      <c r="Z67" s="665"/>
      <c r="AA67" s="665"/>
      <c r="AB67" s="665"/>
      <c r="AC67" s="665"/>
      <c r="AD67" s="666"/>
      <c r="AE67" s="59"/>
      <c r="AF67" s="59"/>
      <c r="AG67" s="59"/>
      <c r="AH67" s="59"/>
      <c r="AI67" s="59"/>
      <c r="AJ67" s="59"/>
      <c r="AK67" s="59"/>
      <c r="AL67" s="59"/>
      <c r="AM67" s="59"/>
      <c r="AN67" s="59"/>
      <c r="AO67" s="59"/>
      <c r="AP67" s="59"/>
      <c r="AQ67" s="59"/>
      <c r="AR67" s="59"/>
      <c r="AS67" s="59"/>
      <c r="AT67" s="59"/>
    </row>
    <row r="68" spans="1:46" ht="12.9" customHeight="1" x14ac:dyDescent="0.2">
      <c r="A68" s="31"/>
      <c r="B68" s="6"/>
      <c r="C68" s="6"/>
      <c r="D68" s="6"/>
      <c r="E68" s="6"/>
      <c r="F68" s="6"/>
      <c r="G68" s="6"/>
      <c r="H68" s="6"/>
      <c r="I68" s="6"/>
      <c r="J68" s="6"/>
      <c r="K68" s="6"/>
      <c r="L68" s="6"/>
      <c r="M68" s="6"/>
      <c r="N68" s="6"/>
      <c r="O68" s="6"/>
      <c r="P68" s="626" t="s">
        <v>153</v>
      </c>
      <c r="Q68" s="627"/>
      <c r="R68" s="627"/>
      <c r="S68" s="627"/>
      <c r="T68" s="627"/>
      <c r="U68" s="627"/>
      <c r="V68" s="417" t="s">
        <v>148</v>
      </c>
      <c r="W68" s="418"/>
      <c r="X68" s="667" t="str">
        <f>IF(入力シート!$O$53="","",入力シート!$O$53)</f>
        <v/>
      </c>
      <c r="Y68" s="668"/>
      <c r="Z68" s="668"/>
      <c r="AA68" s="668"/>
      <c r="AB68" s="668"/>
      <c r="AC68" s="668"/>
      <c r="AD68" s="669"/>
      <c r="AE68" s="59"/>
      <c r="AF68" s="59"/>
      <c r="AG68" s="59"/>
      <c r="AH68" s="59"/>
      <c r="AI68" s="59"/>
      <c r="AJ68" s="59"/>
      <c r="AK68" s="59"/>
      <c r="AL68" s="59"/>
      <c r="AM68" s="59"/>
      <c r="AN68" s="59"/>
      <c r="AO68" s="59"/>
      <c r="AP68" s="59"/>
      <c r="AQ68" s="59"/>
      <c r="AR68" s="59"/>
      <c r="AS68" s="59"/>
      <c r="AT68" s="59"/>
    </row>
    <row r="69" spans="1:46" ht="12.9" customHeight="1" x14ac:dyDescent="0.2">
      <c r="A69" s="6"/>
      <c r="B69" s="6"/>
      <c r="C69" s="6"/>
      <c r="D69" s="6"/>
      <c r="E69" s="6"/>
      <c r="F69" s="6"/>
      <c r="G69" s="6"/>
      <c r="H69" s="6"/>
      <c r="I69" s="6"/>
      <c r="J69" s="6"/>
      <c r="K69" s="6"/>
      <c r="L69" s="6"/>
      <c r="M69" s="6"/>
      <c r="N69" s="6"/>
      <c r="O69" s="6"/>
      <c r="P69" s="628"/>
      <c r="Q69" s="629"/>
      <c r="R69" s="629"/>
      <c r="S69" s="629"/>
      <c r="T69" s="629"/>
      <c r="U69" s="629"/>
      <c r="V69" s="419"/>
      <c r="W69" s="420"/>
      <c r="X69" s="670"/>
      <c r="Y69" s="671"/>
      <c r="Z69" s="671"/>
      <c r="AA69" s="671"/>
      <c r="AB69" s="671"/>
      <c r="AC69" s="671"/>
      <c r="AD69" s="672"/>
      <c r="AE69" s="59"/>
      <c r="AF69" s="59"/>
      <c r="AG69" s="59"/>
      <c r="AH69" s="59"/>
      <c r="AI69" s="59"/>
      <c r="AJ69" s="59"/>
      <c r="AK69" s="59"/>
      <c r="AL69" s="59"/>
      <c r="AM69" s="59"/>
      <c r="AN69" s="59"/>
      <c r="AO69" s="59"/>
      <c r="AP69" s="59"/>
      <c r="AQ69" s="59"/>
      <c r="AR69" s="59"/>
      <c r="AS69" s="59"/>
      <c r="AT69" s="59"/>
    </row>
    <row r="70" spans="1:46" ht="12.9" customHeight="1" x14ac:dyDescent="0.2">
      <c r="A70" s="31"/>
      <c r="B70" s="6"/>
      <c r="C70" s="6"/>
      <c r="D70" s="6"/>
      <c r="E70" s="6"/>
      <c r="F70" s="6"/>
      <c r="G70" s="6"/>
      <c r="H70" s="6"/>
      <c r="I70" s="6"/>
      <c r="J70" s="6"/>
      <c r="K70" s="6"/>
      <c r="L70" s="6"/>
      <c r="M70" s="6"/>
      <c r="N70" s="6"/>
      <c r="O70" s="6"/>
      <c r="P70" s="612" t="s">
        <v>152</v>
      </c>
      <c r="Q70" s="613"/>
      <c r="R70" s="613"/>
      <c r="S70" s="613"/>
      <c r="T70" s="613"/>
      <c r="U70" s="613"/>
      <c r="V70" s="616" t="s">
        <v>149</v>
      </c>
      <c r="W70" s="617"/>
      <c r="X70" s="675" t="str">
        <f>IF(入力シート!$I$53="","",入力シート!$I$53)</f>
        <v/>
      </c>
      <c r="Y70" s="676"/>
      <c r="Z70" s="676"/>
      <c r="AA70" s="676"/>
      <c r="AB70" s="676"/>
      <c r="AC70" s="676"/>
      <c r="AD70" s="677"/>
      <c r="AE70" s="123"/>
      <c r="AF70" s="123"/>
      <c r="AG70" s="123"/>
      <c r="AH70" s="123"/>
      <c r="AI70" s="123"/>
      <c r="AJ70" s="123"/>
      <c r="AK70" s="59"/>
      <c r="AL70" s="701" t="s">
        <v>99</v>
      </c>
      <c r="AM70" s="702"/>
      <c r="AN70" s="702"/>
      <c r="AO70" s="702"/>
      <c r="AP70" s="702"/>
      <c r="AQ70" s="702"/>
      <c r="AR70" s="702"/>
      <c r="AS70" s="702"/>
      <c r="AT70" s="703"/>
    </row>
    <row r="71" spans="1:46" ht="12.9" customHeight="1" x14ac:dyDescent="0.2">
      <c r="A71" s="346" t="s">
        <v>100</v>
      </c>
      <c r="B71" s="347"/>
      <c r="C71" s="347"/>
      <c r="D71" s="347"/>
      <c r="E71" s="347"/>
      <c r="F71" s="348"/>
      <c r="G71" s="352" t="str">
        <f>IF(入力シート!$B$33="","",入力シート!$B$33)</f>
        <v/>
      </c>
      <c r="H71" s="345"/>
      <c r="I71" s="345"/>
      <c r="J71" s="345"/>
      <c r="K71" s="345"/>
      <c r="L71" s="345"/>
      <c r="M71" s="345"/>
      <c r="N71" s="353"/>
      <c r="O71" s="6"/>
      <c r="P71" s="415"/>
      <c r="Q71" s="416"/>
      <c r="R71" s="416"/>
      <c r="S71" s="416"/>
      <c r="T71" s="416"/>
      <c r="U71" s="416"/>
      <c r="V71" s="419"/>
      <c r="W71" s="420"/>
      <c r="X71" s="424"/>
      <c r="Y71" s="425"/>
      <c r="Z71" s="425"/>
      <c r="AA71" s="425"/>
      <c r="AB71" s="425"/>
      <c r="AC71" s="425"/>
      <c r="AD71" s="426"/>
      <c r="AE71" s="123"/>
      <c r="AF71" s="123"/>
      <c r="AG71" s="123"/>
      <c r="AH71" s="123"/>
      <c r="AI71" s="123"/>
      <c r="AJ71" s="123"/>
      <c r="AK71" s="59"/>
      <c r="AL71" s="704" t="s">
        <v>101</v>
      </c>
      <c r="AM71" s="705"/>
      <c r="AN71" s="705"/>
      <c r="AO71" s="705"/>
      <c r="AP71" s="705"/>
      <c r="AQ71" s="705"/>
      <c r="AR71" s="705"/>
      <c r="AS71" s="705"/>
      <c r="AT71" s="706"/>
    </row>
    <row r="72" spans="1:46" ht="12.9" customHeight="1" x14ac:dyDescent="0.2">
      <c r="A72" s="349"/>
      <c r="B72" s="350"/>
      <c r="C72" s="350"/>
      <c r="D72" s="350"/>
      <c r="E72" s="350"/>
      <c r="F72" s="351"/>
      <c r="G72" s="354"/>
      <c r="H72" s="355"/>
      <c r="I72" s="355"/>
      <c r="J72" s="355"/>
      <c r="K72" s="355"/>
      <c r="L72" s="355"/>
      <c r="M72" s="355"/>
      <c r="N72" s="356"/>
      <c r="O72" s="6"/>
      <c r="P72" s="612" t="s">
        <v>73</v>
      </c>
      <c r="Q72" s="613"/>
      <c r="R72" s="613"/>
      <c r="S72" s="613"/>
      <c r="T72" s="613"/>
      <c r="U72" s="613"/>
      <c r="V72" s="616" t="s">
        <v>150</v>
      </c>
      <c r="W72" s="617"/>
      <c r="X72" s="675">
        <f>IF(入力シート!$U$53="","",入力シート!$U$53)</f>
        <v>0</v>
      </c>
      <c r="Y72" s="676"/>
      <c r="Z72" s="676"/>
      <c r="AA72" s="676"/>
      <c r="AB72" s="676"/>
      <c r="AC72" s="676"/>
      <c r="AD72" s="677"/>
      <c r="AE72" s="123"/>
      <c r="AF72" s="123"/>
      <c r="AG72" s="123"/>
      <c r="AH72" s="123"/>
      <c r="AI72" s="123"/>
      <c r="AJ72" s="123"/>
      <c r="AK72" s="59"/>
      <c r="AL72" s="699"/>
      <c r="AM72" s="65"/>
      <c r="AN72" s="690"/>
      <c r="AO72" s="692"/>
      <c r="AP72" s="695"/>
      <c r="AQ72" s="687"/>
      <c r="AR72" s="695"/>
      <c r="AS72" s="687"/>
      <c r="AT72" s="695"/>
    </row>
    <row r="73" spans="1:46" ht="12.9" customHeight="1" thickBot="1" x14ac:dyDescent="0.25">
      <c r="A73" s="346" t="s">
        <v>74</v>
      </c>
      <c r="B73" s="347"/>
      <c r="C73" s="347"/>
      <c r="D73" s="347"/>
      <c r="E73" s="347"/>
      <c r="F73" s="348"/>
      <c r="G73" s="357" t="str">
        <f>IF($G$30="","",$G$30)</f>
        <v/>
      </c>
      <c r="H73" s="358"/>
      <c r="I73" s="358"/>
      <c r="J73" s="358"/>
      <c r="K73" s="358"/>
      <c r="L73" s="358"/>
      <c r="M73" s="358"/>
      <c r="N73" s="359"/>
      <c r="O73" s="6"/>
      <c r="P73" s="614"/>
      <c r="Q73" s="615"/>
      <c r="R73" s="615"/>
      <c r="S73" s="615"/>
      <c r="T73" s="615"/>
      <c r="U73" s="615"/>
      <c r="V73" s="618"/>
      <c r="W73" s="619"/>
      <c r="X73" s="664"/>
      <c r="Y73" s="665"/>
      <c r="Z73" s="665"/>
      <c r="AA73" s="665"/>
      <c r="AB73" s="665"/>
      <c r="AC73" s="665"/>
      <c r="AD73" s="666"/>
      <c r="AE73" s="123"/>
      <c r="AF73" s="123"/>
      <c r="AG73" s="123"/>
      <c r="AH73" s="123"/>
      <c r="AI73" s="123"/>
      <c r="AJ73" s="123"/>
      <c r="AK73" s="59"/>
      <c r="AL73" s="700"/>
      <c r="AM73" s="70"/>
      <c r="AN73" s="691"/>
      <c r="AO73" s="693"/>
      <c r="AP73" s="696"/>
      <c r="AQ73" s="688"/>
      <c r="AR73" s="696"/>
      <c r="AS73" s="688"/>
      <c r="AT73" s="696"/>
    </row>
    <row r="74" spans="1:46" ht="12.9" customHeight="1" x14ac:dyDescent="0.2">
      <c r="A74" s="349"/>
      <c r="B74" s="350"/>
      <c r="C74" s="350"/>
      <c r="D74" s="350"/>
      <c r="E74" s="350"/>
      <c r="F74" s="351"/>
      <c r="G74" s="360"/>
      <c r="H74" s="361"/>
      <c r="I74" s="361"/>
      <c r="J74" s="361"/>
      <c r="K74" s="361"/>
      <c r="L74" s="361"/>
      <c r="M74" s="361"/>
      <c r="N74" s="362"/>
      <c r="O74" s="6"/>
      <c r="P74" s="5"/>
      <c r="Q74" s="5"/>
      <c r="R74" s="5"/>
      <c r="S74" s="5"/>
      <c r="T74" s="5"/>
      <c r="U74" s="5"/>
      <c r="V74" s="5"/>
      <c r="W74" s="60"/>
      <c r="X74" s="60"/>
      <c r="Y74" s="60"/>
      <c r="Z74" s="60"/>
      <c r="AA74" s="60"/>
      <c r="AB74" s="60"/>
      <c r="AC74" s="60"/>
      <c r="AD74" s="60"/>
      <c r="AE74" s="59"/>
      <c r="AF74" s="59"/>
      <c r="AG74" s="59"/>
      <c r="AH74" s="59"/>
      <c r="AI74" s="59"/>
      <c r="AJ74" s="59"/>
      <c r="AK74" s="59"/>
      <c r="AL74" s="59"/>
      <c r="AM74" s="60"/>
      <c r="AN74" s="60"/>
      <c r="AO74" s="60"/>
      <c r="AP74" s="60"/>
      <c r="AQ74" s="60"/>
      <c r="AR74" s="60"/>
      <c r="AS74" s="60"/>
      <c r="AT74" s="60"/>
    </row>
    <row r="75" spans="1:46" ht="12.9" customHeight="1" x14ac:dyDescent="0.2">
      <c r="A75" s="346" t="s">
        <v>75</v>
      </c>
      <c r="B75" s="348"/>
      <c r="C75" s="346" t="s">
        <v>76</v>
      </c>
      <c r="D75" s="347"/>
      <c r="E75" s="347"/>
      <c r="F75" s="348"/>
      <c r="G75" s="363" t="str">
        <f>IF($G$32="","",$G$32)</f>
        <v/>
      </c>
      <c r="H75" s="364"/>
      <c r="I75" s="364"/>
      <c r="J75" s="364"/>
      <c r="K75" s="364"/>
      <c r="L75" s="364"/>
      <c r="M75" s="347" t="s">
        <v>77</v>
      </c>
      <c r="N75" s="348"/>
      <c r="O75" s="6"/>
      <c r="AE75" s="9"/>
      <c r="AF75" s="9"/>
      <c r="AG75" s="9"/>
      <c r="AH75" s="9"/>
      <c r="AI75" s="9"/>
      <c r="AJ75" s="9"/>
      <c r="AK75" s="9"/>
      <c r="AL75" s="8"/>
      <c r="AM75" s="8"/>
      <c r="AN75" s="8"/>
      <c r="AO75" s="8"/>
      <c r="AP75" s="8"/>
      <c r="AQ75" s="8"/>
      <c r="AR75" s="8"/>
      <c r="AS75" s="8"/>
      <c r="AT75" s="8"/>
    </row>
    <row r="76" spans="1:46" ht="15" customHeight="1" thickBot="1" x14ac:dyDescent="0.25">
      <c r="A76" s="369"/>
      <c r="B76" s="368"/>
      <c r="C76" s="369"/>
      <c r="D76" s="367"/>
      <c r="E76" s="367"/>
      <c r="F76" s="368"/>
      <c r="G76" s="365"/>
      <c r="H76" s="366"/>
      <c r="I76" s="366"/>
      <c r="J76" s="366"/>
      <c r="K76" s="366"/>
      <c r="L76" s="366"/>
      <c r="M76" s="367"/>
      <c r="N76" s="368"/>
      <c r="O76" s="6"/>
      <c r="P76" s="541" t="s">
        <v>78</v>
      </c>
      <c r="Q76" s="542" t="s">
        <v>79</v>
      </c>
      <c r="R76" s="371"/>
      <c r="S76" s="371"/>
      <c r="T76" s="364"/>
      <c r="U76" s="364"/>
      <c r="V76" s="364"/>
      <c r="W76" s="364"/>
      <c r="X76" s="364"/>
      <c r="Y76" s="364"/>
      <c r="Z76" s="364"/>
      <c r="AA76" s="364"/>
      <c r="AB76" s="364"/>
      <c r="AC76" s="364"/>
      <c r="AD76" s="364"/>
      <c r="AE76" s="364"/>
      <c r="AF76" s="364"/>
      <c r="AG76" s="364"/>
      <c r="AH76" s="364"/>
      <c r="AI76" s="364"/>
      <c r="AJ76" s="371" t="s">
        <v>55</v>
      </c>
      <c r="AK76" s="371"/>
      <c r="AL76" s="371"/>
      <c r="AM76" s="551" t="s">
        <v>80</v>
      </c>
      <c r="AN76" s="551"/>
      <c r="AO76" s="553">
        <f t="shared" ref="AO76:AT77" si="2">IF(AO33="","",AO33)</f>
        <v>0</v>
      </c>
      <c r="AP76" s="553" t="str">
        <f t="shared" si="2"/>
        <v/>
      </c>
      <c r="AQ76" s="553" t="str">
        <f t="shared" si="2"/>
        <v/>
      </c>
      <c r="AR76" s="553" t="str">
        <f t="shared" si="2"/>
        <v/>
      </c>
      <c r="AS76" s="553" t="str">
        <f t="shared" si="2"/>
        <v/>
      </c>
      <c r="AT76" s="554" t="str">
        <f t="shared" si="2"/>
        <v/>
      </c>
    </row>
    <row r="77" spans="1:46" ht="15" customHeight="1" x14ac:dyDescent="0.2">
      <c r="A77" s="369"/>
      <c r="B77" s="367"/>
      <c r="C77" s="333" t="s">
        <v>81</v>
      </c>
      <c r="D77" s="334"/>
      <c r="E77" s="334"/>
      <c r="F77" s="335"/>
      <c r="G77" s="339" t="str">
        <f>IF($G$34="","",$G$34)</f>
        <v/>
      </c>
      <c r="H77" s="340"/>
      <c r="I77" s="340"/>
      <c r="J77" s="340"/>
      <c r="K77" s="340"/>
      <c r="L77" s="340"/>
      <c r="M77" s="334" t="s">
        <v>77</v>
      </c>
      <c r="N77" s="539"/>
      <c r="O77" s="6"/>
      <c r="P77" s="372"/>
      <c r="Q77" s="343" t="str">
        <f t="shared" ref="Q77:AI77" si="3">IF(Q34="","",Q34)</f>
        <v/>
      </c>
      <c r="R77" s="344" t="str">
        <f t="shared" si="3"/>
        <v/>
      </c>
      <c r="S77" s="344" t="str">
        <f t="shared" si="3"/>
        <v/>
      </c>
      <c r="T77" s="344" t="str">
        <f t="shared" si="3"/>
        <v/>
      </c>
      <c r="U77" s="344" t="str">
        <f t="shared" si="3"/>
        <v/>
      </c>
      <c r="V77" s="344" t="str">
        <f t="shared" si="3"/>
        <v/>
      </c>
      <c r="W77" s="344" t="str">
        <f t="shared" si="3"/>
        <v/>
      </c>
      <c r="X77" s="344" t="str">
        <f t="shared" si="3"/>
        <v/>
      </c>
      <c r="Y77" s="344" t="str">
        <f t="shared" si="3"/>
        <v/>
      </c>
      <c r="Z77" s="344" t="str">
        <f t="shared" si="3"/>
        <v/>
      </c>
      <c r="AA77" s="344" t="str">
        <f t="shared" si="3"/>
        <v/>
      </c>
      <c r="AB77" s="344" t="str">
        <f t="shared" si="3"/>
        <v/>
      </c>
      <c r="AC77" s="344" t="str">
        <f t="shared" si="3"/>
        <v/>
      </c>
      <c r="AD77" s="344" t="str">
        <f t="shared" si="3"/>
        <v/>
      </c>
      <c r="AE77" s="344" t="str">
        <f t="shared" si="3"/>
        <v/>
      </c>
      <c r="AF77" s="344" t="str">
        <f t="shared" si="3"/>
        <v/>
      </c>
      <c r="AG77" s="344" t="str">
        <f t="shared" si="3"/>
        <v/>
      </c>
      <c r="AH77" s="344" t="str">
        <f t="shared" si="3"/>
        <v/>
      </c>
      <c r="AI77" s="344" t="str">
        <f t="shared" si="3"/>
        <v/>
      </c>
      <c r="AJ77" s="370"/>
      <c r="AK77" s="370"/>
      <c r="AL77" s="370"/>
      <c r="AM77" s="548" t="s">
        <v>82</v>
      </c>
      <c r="AN77" s="548"/>
      <c r="AO77" s="549">
        <f t="shared" si="2"/>
        <v>0</v>
      </c>
      <c r="AP77" s="549" t="str">
        <f t="shared" si="2"/>
        <v/>
      </c>
      <c r="AQ77" s="549" t="str">
        <f t="shared" si="2"/>
        <v/>
      </c>
      <c r="AR77" s="549" t="str">
        <f t="shared" si="2"/>
        <v/>
      </c>
      <c r="AS77" s="549" t="str">
        <f t="shared" si="2"/>
        <v/>
      </c>
      <c r="AT77" s="550" t="str">
        <f t="shared" si="2"/>
        <v/>
      </c>
    </row>
    <row r="78" spans="1:46" ht="12.9" customHeight="1" thickBot="1" x14ac:dyDescent="0.25">
      <c r="A78" s="349"/>
      <c r="B78" s="350"/>
      <c r="C78" s="336"/>
      <c r="D78" s="337"/>
      <c r="E78" s="337"/>
      <c r="F78" s="338"/>
      <c r="G78" s="341"/>
      <c r="H78" s="342"/>
      <c r="I78" s="342"/>
      <c r="J78" s="342"/>
      <c r="K78" s="342"/>
      <c r="L78" s="342"/>
      <c r="M78" s="337"/>
      <c r="N78" s="540"/>
      <c r="O78" s="6"/>
      <c r="P78" s="372" t="s">
        <v>83</v>
      </c>
      <c r="Q78" s="542" t="s">
        <v>84</v>
      </c>
      <c r="R78" s="371"/>
      <c r="S78" s="371"/>
      <c r="T78" s="345"/>
      <c r="U78" s="345"/>
      <c r="V78" s="345"/>
      <c r="W78" s="345"/>
      <c r="X78" s="345"/>
      <c r="Y78" s="345"/>
      <c r="Z78" s="345"/>
      <c r="AA78" s="345"/>
      <c r="AB78" s="345"/>
      <c r="AC78" s="345"/>
      <c r="AD78" s="345"/>
      <c r="AE78" s="36"/>
      <c r="AF78" s="36"/>
      <c r="AG78" s="36"/>
      <c r="AH78" s="36"/>
      <c r="AI78" s="371" t="s">
        <v>85</v>
      </c>
      <c r="AJ78" s="371"/>
      <c r="AK78" s="371"/>
      <c r="AL78" s="371"/>
      <c r="AM78" s="371" t="s">
        <v>86</v>
      </c>
      <c r="AN78" s="371"/>
      <c r="AO78" s="371"/>
      <c r="AP78" s="371"/>
      <c r="AQ78" s="551" t="s">
        <v>87</v>
      </c>
      <c r="AR78" s="551"/>
      <c r="AS78" s="551"/>
      <c r="AT78" s="552"/>
    </row>
    <row r="79" spans="1:46" ht="15" customHeight="1" x14ac:dyDescent="0.2">
      <c r="A79" s="32" t="s">
        <v>88</v>
      </c>
      <c r="B79" s="6"/>
      <c r="C79" s="6"/>
      <c r="D79" s="6"/>
      <c r="E79" s="6"/>
      <c r="F79" s="6"/>
      <c r="G79" s="6"/>
      <c r="H79" s="6"/>
      <c r="I79" s="6"/>
      <c r="J79" s="6"/>
      <c r="K79" s="6"/>
      <c r="L79" s="6"/>
      <c r="M79" s="6"/>
      <c r="N79" s="6"/>
      <c r="O79" s="6"/>
      <c r="P79" s="373"/>
      <c r="Q79" s="354" t="s">
        <v>89</v>
      </c>
      <c r="R79" s="355"/>
      <c r="S79" s="543"/>
      <c r="T79" s="543" t="str">
        <f>IF(T36="","",T36)</f>
        <v/>
      </c>
      <c r="U79" s="355" t="s">
        <v>90</v>
      </c>
      <c r="V79" s="355"/>
      <c r="W79" s="543"/>
      <c r="X79" s="543" t="str">
        <f>IF(X36="","",X36)</f>
        <v/>
      </c>
      <c r="Y79" s="355" t="s">
        <v>91</v>
      </c>
      <c r="Z79" s="355"/>
      <c r="AA79" s="355"/>
      <c r="AB79" s="355" t="str">
        <f>IF(AB36="","",AB36)</f>
        <v/>
      </c>
      <c r="AC79" s="10" t="s">
        <v>92</v>
      </c>
      <c r="AD79" s="355" t="s">
        <v>93</v>
      </c>
      <c r="AE79" s="355"/>
      <c r="AF79" s="355"/>
      <c r="AG79" s="555"/>
      <c r="AH79" s="555" t="str">
        <f>IF(AH36="","",AH36)</f>
        <v/>
      </c>
      <c r="AI79" s="579" t="str">
        <f>IF(AI36="","",AI36)</f>
        <v/>
      </c>
      <c r="AJ79" s="579" t="str">
        <f>IF(AJ36="","",AJ36)</f>
        <v/>
      </c>
      <c r="AK79" s="556" t="s">
        <v>29</v>
      </c>
      <c r="AL79" s="556"/>
      <c r="AM79" s="557" t="e">
        <f>IF(AM36="","",AM36)</f>
        <v>#DIV/0!</v>
      </c>
      <c r="AN79" s="557"/>
      <c r="AO79" s="557"/>
      <c r="AP79" s="557"/>
      <c r="AQ79" s="557" t="e">
        <f>IF(AQ36="","",AQ36)</f>
        <v>#DIV/0!</v>
      </c>
      <c r="AR79" s="557"/>
      <c r="AS79" s="557"/>
      <c r="AT79" s="558"/>
    </row>
    <row r="80" spans="1:46" ht="9" customHeight="1" x14ac:dyDescent="0.2">
      <c r="A80" s="6"/>
      <c r="B80" s="6"/>
      <c r="C80" s="6"/>
      <c r="D80" s="6"/>
      <c r="E80" s="6"/>
      <c r="F80" s="6"/>
      <c r="G80" s="6"/>
      <c r="H80" s="6"/>
      <c r="I80" s="6"/>
      <c r="J80" s="6"/>
      <c r="K80" s="6"/>
      <c r="L80" s="6"/>
      <c r="M80" s="6"/>
      <c r="N80" s="6"/>
      <c r="AL80" s="5"/>
      <c r="AM80" s="5"/>
      <c r="AN80" s="5"/>
      <c r="AO80" s="5"/>
      <c r="AP80" s="5"/>
      <c r="AQ80" s="5"/>
      <c r="AR80" s="5"/>
      <c r="AS80" s="5"/>
      <c r="AT80" s="5"/>
    </row>
    <row r="81" spans="1:46" ht="12" customHeight="1" x14ac:dyDescent="0.2">
      <c r="A81" s="33"/>
      <c r="P81" s="572" t="s">
        <v>102</v>
      </c>
      <c r="Q81" s="609" t="s">
        <v>103</v>
      </c>
      <c r="R81" s="610"/>
      <c r="S81" s="610"/>
      <c r="T81" s="610"/>
      <c r="U81" s="610"/>
      <c r="V81" s="611"/>
      <c r="W81" s="572" t="s">
        <v>104</v>
      </c>
      <c r="X81" s="573" t="s">
        <v>105</v>
      </c>
      <c r="Y81" s="574"/>
      <c r="Z81" s="574"/>
      <c r="AA81" s="574"/>
      <c r="AB81" s="574"/>
      <c r="AC81" s="574"/>
      <c r="AD81" s="574"/>
      <c r="AE81" s="574"/>
      <c r="AF81" s="574"/>
      <c r="AG81" s="574"/>
      <c r="AH81" s="575"/>
      <c r="AI81" s="572" t="s">
        <v>106</v>
      </c>
      <c r="AJ81" s="573" t="s">
        <v>105</v>
      </c>
      <c r="AK81" s="574"/>
      <c r="AL81" s="574"/>
      <c r="AM81" s="574"/>
      <c r="AN81" s="574"/>
      <c r="AO81" s="574"/>
      <c r="AP81" s="574"/>
      <c r="AQ81" s="574"/>
      <c r="AR81" s="574"/>
      <c r="AS81" s="574"/>
      <c r="AT81" s="575"/>
    </row>
    <row r="82" spans="1:46" ht="15.9" customHeight="1" x14ac:dyDescent="0.2">
      <c r="A82" s="2" t="s">
        <v>107</v>
      </c>
      <c r="P82" s="559"/>
      <c r="Q82" s="13"/>
      <c r="R82" s="12"/>
      <c r="S82" s="12"/>
      <c r="T82" s="12"/>
      <c r="U82" s="12"/>
      <c r="V82" s="14"/>
      <c r="W82" s="559"/>
      <c r="X82" s="13"/>
      <c r="Y82" s="12"/>
      <c r="Z82" s="21"/>
      <c r="AA82" s="12"/>
      <c r="AB82" s="12"/>
      <c r="AC82" s="12"/>
      <c r="AD82" s="12"/>
      <c r="AE82" s="12"/>
      <c r="AF82" s="12"/>
      <c r="AG82" s="12"/>
      <c r="AH82" s="14"/>
      <c r="AI82" s="559"/>
      <c r="AJ82" s="13"/>
      <c r="AK82" s="12"/>
      <c r="AL82" s="22"/>
      <c r="AM82" s="22"/>
      <c r="AN82" s="22"/>
      <c r="AO82" s="22"/>
      <c r="AP82" s="22"/>
      <c r="AQ82" s="22"/>
      <c r="AR82" s="22"/>
      <c r="AS82" s="22"/>
      <c r="AT82" s="23"/>
    </row>
    <row r="83" spans="1:46" ht="15.9" customHeight="1" x14ac:dyDescent="0.2">
      <c r="A83" s="2" t="s">
        <v>108</v>
      </c>
      <c r="P83" s="559" t="s">
        <v>109</v>
      </c>
      <c r="Q83" s="24"/>
      <c r="V83" s="25"/>
      <c r="W83" s="559" t="s">
        <v>110</v>
      </c>
      <c r="X83" s="24"/>
      <c r="AH83" s="25"/>
      <c r="AI83" s="559" t="s">
        <v>111</v>
      </c>
      <c r="AJ83" s="24"/>
      <c r="AL83" s="8"/>
      <c r="AM83" s="8"/>
      <c r="AN83" s="8"/>
      <c r="AO83" s="8"/>
      <c r="AP83" s="8"/>
      <c r="AQ83" s="8"/>
      <c r="AR83" s="8"/>
      <c r="AS83" s="8"/>
      <c r="AT83" s="26"/>
    </row>
    <row r="84" spans="1:46" ht="15.9" customHeight="1" x14ac:dyDescent="0.2">
      <c r="P84" s="560"/>
      <c r="Q84" s="16"/>
      <c r="R84" s="15"/>
      <c r="S84" s="15"/>
      <c r="T84" s="15"/>
      <c r="U84" s="15"/>
      <c r="V84" s="17"/>
      <c r="W84" s="560"/>
      <c r="X84" s="16"/>
      <c r="Y84" s="15"/>
      <c r="Z84" s="15"/>
      <c r="AA84" s="15"/>
      <c r="AB84" s="15"/>
      <c r="AC84" s="15"/>
      <c r="AD84" s="15"/>
      <c r="AE84" s="15"/>
      <c r="AF84" s="15"/>
      <c r="AG84" s="15"/>
      <c r="AH84" s="17"/>
      <c r="AI84" s="560"/>
      <c r="AJ84" s="16"/>
      <c r="AK84" s="15"/>
      <c r="AL84" s="15"/>
      <c r="AM84" s="15"/>
      <c r="AN84" s="15"/>
      <c r="AO84" s="15"/>
      <c r="AP84" s="15"/>
      <c r="AQ84" s="27"/>
      <c r="AR84" s="27"/>
      <c r="AS84" s="27"/>
      <c r="AT84" s="28"/>
    </row>
    <row r="85" spans="1:46" ht="12.9" customHeight="1" x14ac:dyDescent="0.2">
      <c r="A85" s="34" t="s">
        <v>112</v>
      </c>
      <c r="AL85" s="571" t="str">
        <f>AL42</f>
        <v>FORM№</v>
      </c>
      <c r="AM85" s="571"/>
      <c r="AN85" s="571"/>
      <c r="AO85" s="571"/>
      <c r="AP85" s="321" t="str">
        <f>AP42</f>
        <v>A6.00</v>
      </c>
      <c r="AQ85" s="321"/>
      <c r="AR85" s="11"/>
      <c r="AS85" s="11"/>
      <c r="AT85" s="11"/>
    </row>
    <row r="86" spans="1:46" ht="12.9" customHeight="1" x14ac:dyDescent="0.2">
      <c r="A86" s="34"/>
      <c r="AL86" s="571"/>
      <c r="AM86" s="571"/>
      <c r="AN86" s="571"/>
      <c r="AO86" s="571"/>
      <c r="AP86" s="322"/>
      <c r="AQ86" s="322"/>
      <c r="AR86" s="11"/>
      <c r="AS86" s="11"/>
      <c r="AT86" s="11"/>
    </row>
    <row r="87" spans="1:46" ht="15" customHeight="1" x14ac:dyDescent="0.2">
      <c r="A87" s="366" t="s">
        <v>36</v>
      </c>
      <c r="B87" s="366"/>
      <c r="C87" s="366"/>
      <c r="D87" s="366"/>
      <c r="E87" s="366"/>
      <c r="F87" s="366"/>
      <c r="G87" s="366"/>
      <c r="H87" s="366"/>
      <c r="I87" s="366"/>
      <c r="J87" s="1"/>
      <c r="K87" s="129"/>
      <c r="L87" s="129"/>
      <c r="M87" s="129"/>
      <c r="N87" s="509" t="s">
        <v>98</v>
      </c>
      <c r="O87" s="509"/>
      <c r="P87" s="509"/>
      <c r="Q87" s="509"/>
      <c r="R87" s="509"/>
      <c r="S87" s="509"/>
      <c r="T87" s="509"/>
      <c r="U87" s="509"/>
      <c r="V87" s="509"/>
      <c r="W87" s="509"/>
      <c r="X87" s="509"/>
      <c r="Y87" s="509"/>
      <c r="Z87" s="509"/>
      <c r="AA87" s="509"/>
      <c r="AB87" s="509"/>
      <c r="AC87" s="509"/>
      <c r="AD87" s="5"/>
      <c r="AE87" s="5"/>
      <c r="AF87" s="5"/>
      <c r="AG87" s="5"/>
      <c r="AH87" s="5"/>
      <c r="AI87" s="5"/>
      <c r="AJ87" s="5"/>
      <c r="AK87" s="5"/>
      <c r="AL87" s="5"/>
      <c r="AM87" s="5"/>
      <c r="AN87" s="5"/>
      <c r="AO87" s="5"/>
      <c r="AP87" s="5"/>
      <c r="AQ87" s="5"/>
      <c r="AR87" s="5"/>
      <c r="AS87" s="5"/>
      <c r="AT87" s="5"/>
    </row>
    <row r="88" spans="1:46" ht="15" customHeight="1" x14ac:dyDescent="0.2">
      <c r="A88" s="366"/>
      <c r="B88" s="366"/>
      <c r="C88" s="366"/>
      <c r="D88" s="366"/>
      <c r="E88" s="366"/>
      <c r="F88" s="366"/>
      <c r="G88" s="366"/>
      <c r="H88" s="366"/>
      <c r="I88" s="366"/>
      <c r="J88" s="1"/>
      <c r="K88" s="129"/>
      <c r="L88" s="129"/>
      <c r="M88" s="129"/>
      <c r="N88" s="509"/>
      <c r="O88" s="509"/>
      <c r="P88" s="509"/>
      <c r="Q88" s="509"/>
      <c r="R88" s="509"/>
      <c r="S88" s="509"/>
      <c r="T88" s="509"/>
      <c r="U88" s="509"/>
      <c r="V88" s="509"/>
      <c r="W88" s="509"/>
      <c r="X88" s="509"/>
      <c r="Y88" s="509"/>
      <c r="Z88" s="509"/>
      <c r="AA88" s="509"/>
      <c r="AB88" s="509"/>
      <c r="AC88" s="509"/>
      <c r="AD88" s="122"/>
    </row>
    <row r="89" spans="1:46" ht="14.4" x14ac:dyDescent="0.2">
      <c r="N89" s="130"/>
      <c r="O89" s="510" t="s">
        <v>38</v>
      </c>
      <c r="P89" s="510"/>
      <c r="Q89" s="510"/>
      <c r="R89" s="510"/>
      <c r="S89" s="130"/>
      <c r="T89" s="331" t="str">
        <f>T3</f>
        <v>　　　　年　　　　月　　　　日</v>
      </c>
      <c r="U89" s="331"/>
      <c r="V89" s="331"/>
      <c r="W89" s="331"/>
      <c r="X89" s="331"/>
      <c r="Y89" s="331"/>
      <c r="Z89" s="331"/>
      <c r="AA89" s="331"/>
      <c r="AB89" s="331"/>
    </row>
    <row r="90" spans="1:46" ht="9" customHeight="1" thickBot="1" x14ac:dyDescent="0.25"/>
    <row r="91" spans="1:46" x14ac:dyDescent="0.2">
      <c r="A91" s="314" t="s">
        <v>39</v>
      </c>
      <c r="B91" s="315"/>
      <c r="C91" s="315"/>
      <c r="D91" s="315"/>
      <c r="E91" s="315"/>
      <c r="F91" s="315"/>
      <c r="G91" s="315"/>
      <c r="H91" s="315"/>
      <c r="I91" s="315"/>
      <c r="J91" s="315"/>
      <c r="K91" s="315"/>
      <c r="L91" s="315"/>
      <c r="M91" s="315"/>
      <c r="N91" s="315"/>
      <c r="O91" s="315"/>
      <c r="P91" s="315"/>
      <c r="Q91" s="316"/>
      <c r="S91" s="327" t="s">
        <v>40</v>
      </c>
      <c r="T91" s="328"/>
      <c r="U91" s="328"/>
      <c r="V91" s="328"/>
      <c r="W91" s="328"/>
      <c r="X91" s="328"/>
      <c r="Y91" s="328"/>
      <c r="Z91" s="329"/>
      <c r="AB91" s="330"/>
      <c r="AC91" s="330"/>
      <c r="AD91" s="330"/>
      <c r="AF91" s="37" t="s">
        <v>41</v>
      </c>
      <c r="AG91" s="38"/>
      <c r="AH91" s="38"/>
      <c r="AI91" s="39"/>
      <c r="AJ91" s="39"/>
      <c r="AK91" s="39"/>
      <c r="AL91" s="39"/>
      <c r="AM91" s="39"/>
      <c r="AN91" s="39"/>
      <c r="AO91" s="39"/>
      <c r="AP91" s="39"/>
      <c r="AQ91" s="39"/>
      <c r="AR91" s="39"/>
      <c r="AS91" s="39"/>
      <c r="AT91" s="40"/>
    </row>
    <row r="92" spans="1:46" ht="24" customHeight="1" thickBot="1" x14ac:dyDescent="0.2">
      <c r="A92" s="323" t="str">
        <f>IF(A49="","",A49)</f>
        <v/>
      </c>
      <c r="B92" s="324"/>
      <c r="C92" s="324"/>
      <c r="D92" s="324"/>
      <c r="E92" s="324"/>
      <c r="F92" s="324"/>
      <c r="G92" s="324"/>
      <c r="H92" s="324"/>
      <c r="I92" s="324"/>
      <c r="J92" s="324"/>
      <c r="K92" s="324"/>
      <c r="L92" s="324"/>
      <c r="M92" s="324"/>
      <c r="N92" s="324"/>
      <c r="O92" s="324"/>
      <c r="P92" s="324"/>
      <c r="Q92" s="325"/>
      <c r="S92" s="18" t="str">
        <f>IF(S49="","",S49)</f>
        <v/>
      </c>
      <c r="T92" s="144"/>
      <c r="U92" s="145"/>
      <c r="V92" s="19"/>
      <c r="W92" s="145"/>
      <c r="X92" s="19" t="str">
        <f>IF(X49="","",X49)</f>
        <v/>
      </c>
      <c r="Y92" s="19" t="str">
        <f>IF(Y49="","",Y49)</f>
        <v/>
      </c>
      <c r="Z92" s="20" t="str">
        <f>IF(Z49="","",Z49)</f>
        <v/>
      </c>
      <c r="AB92" s="4"/>
      <c r="AC92" s="4"/>
      <c r="AD92" s="4"/>
      <c r="AF92" s="41"/>
      <c r="AG92" s="547" t="str">
        <f>IF(AG49="","",AG49)</f>
        <v/>
      </c>
      <c r="AH92" s="547"/>
      <c r="AI92" s="547"/>
      <c r="AJ92" s="547"/>
      <c r="AK92" s="547"/>
      <c r="AL92" s="547"/>
      <c r="AM92" s="547"/>
      <c r="AN92" s="547"/>
      <c r="AO92" s="547"/>
      <c r="AP92" s="547"/>
      <c r="AQ92" s="547"/>
      <c r="AR92" s="547"/>
      <c r="AS92" s="42"/>
      <c r="AT92" s="43"/>
    </row>
    <row r="93" spans="1:46" ht="13.5" customHeight="1" x14ac:dyDescent="0.2">
      <c r="A93" s="314" t="s">
        <v>42</v>
      </c>
      <c r="B93" s="315"/>
      <c r="C93" s="315"/>
      <c r="D93" s="315"/>
      <c r="E93" s="315"/>
      <c r="F93" s="315"/>
      <c r="G93" s="315"/>
      <c r="H93" s="315"/>
      <c r="I93" s="315"/>
      <c r="J93" s="315"/>
      <c r="K93" s="315"/>
      <c r="L93" s="315"/>
      <c r="M93" s="315"/>
      <c r="N93" s="315"/>
      <c r="O93" s="315"/>
      <c r="P93" s="315"/>
      <c r="Q93" s="316"/>
      <c r="S93" s="314" t="s">
        <v>132</v>
      </c>
      <c r="T93" s="315"/>
      <c r="U93" s="315"/>
      <c r="V93" s="315"/>
      <c r="W93" s="315"/>
      <c r="X93" s="315"/>
      <c r="Y93" s="315"/>
      <c r="Z93" s="316"/>
      <c r="AA93" s="4"/>
      <c r="AB93" s="4"/>
      <c r="AC93" s="4"/>
      <c r="AD93" s="4"/>
      <c r="AF93" s="41"/>
      <c r="AG93" s="546" t="str">
        <f>IF(AG50="","",AG50)</f>
        <v/>
      </c>
      <c r="AH93" s="546"/>
      <c r="AI93" s="546"/>
      <c r="AJ93" s="546"/>
      <c r="AK93" s="546"/>
      <c r="AL93" s="546"/>
      <c r="AM93" s="546"/>
      <c r="AN93" s="546"/>
      <c r="AO93" s="546"/>
      <c r="AP93" s="546"/>
      <c r="AQ93" s="546"/>
      <c r="AR93" s="546"/>
      <c r="AS93" s="42"/>
      <c r="AT93" s="43"/>
    </row>
    <row r="94" spans="1:46" ht="24" customHeight="1" thickBot="1" x14ac:dyDescent="0.25">
      <c r="A94" s="323" t="str">
        <f>IF(A51="","",A51)</f>
        <v/>
      </c>
      <c r="B94" s="324"/>
      <c r="C94" s="324"/>
      <c r="D94" s="324"/>
      <c r="E94" s="324"/>
      <c r="F94" s="324"/>
      <c r="G94" s="324"/>
      <c r="H94" s="324"/>
      <c r="I94" s="324"/>
      <c r="J94" s="324"/>
      <c r="K94" s="324"/>
      <c r="L94" s="324"/>
      <c r="M94" s="324"/>
      <c r="N94" s="324"/>
      <c r="O94" s="324"/>
      <c r="P94" s="324"/>
      <c r="Q94" s="325"/>
      <c r="S94" s="317">
        <f>IF(S51="","",S51)</f>
        <v>0</v>
      </c>
      <c r="T94" s="318"/>
      <c r="U94" s="318"/>
      <c r="V94" s="318"/>
      <c r="W94" s="318"/>
      <c r="X94" s="318"/>
      <c r="Y94" s="318"/>
      <c r="Z94" s="319"/>
      <c r="AF94" s="41"/>
      <c r="AG94" s="694" t="str">
        <f>IF(AG51="","",AG51)</f>
        <v/>
      </c>
      <c r="AH94" s="694"/>
      <c r="AI94" s="694"/>
      <c r="AJ94" s="694"/>
      <c r="AK94" s="694"/>
      <c r="AL94" s="694"/>
      <c r="AM94" s="694"/>
      <c r="AN94" s="694"/>
      <c r="AO94" s="694"/>
      <c r="AP94" s="694"/>
      <c r="AQ94" s="694"/>
      <c r="AR94" s="694"/>
      <c r="AS94" s="45"/>
      <c r="AT94" s="43"/>
    </row>
    <row r="95" spans="1:46" ht="12.9" customHeight="1" x14ac:dyDescent="0.2">
      <c r="A95" s="3"/>
      <c r="B95" s="35"/>
      <c r="C95" s="3"/>
      <c r="D95" s="3"/>
      <c r="E95" s="3"/>
      <c r="F95" s="3"/>
      <c r="G95" s="3"/>
      <c r="H95" s="3"/>
      <c r="I95" s="3"/>
      <c r="J95" s="3"/>
      <c r="K95" s="3"/>
      <c r="L95" s="3"/>
      <c r="M95" s="3"/>
      <c r="N95" s="3"/>
      <c r="O95" s="3"/>
      <c r="P95" s="367"/>
      <c r="Q95" s="367"/>
      <c r="R95" s="367"/>
      <c r="S95" s="367"/>
      <c r="T95" s="367"/>
      <c r="U95" s="367"/>
      <c r="V95" s="367"/>
      <c r="W95" s="367"/>
      <c r="X95" s="367"/>
      <c r="Y95" s="561"/>
      <c r="Z95" s="561"/>
      <c r="AA95" s="561"/>
      <c r="AB95" s="561"/>
      <c r="AC95" s="561"/>
      <c r="AD95" s="561"/>
      <c r="AF95" s="41"/>
      <c r="AG95" s="566" t="str">
        <f>IF(AG52="","",AG52)</f>
        <v/>
      </c>
      <c r="AH95" s="566"/>
      <c r="AI95" s="566"/>
      <c r="AJ95" s="566"/>
      <c r="AK95" s="566"/>
      <c r="AL95" s="566"/>
      <c r="AM95" s="566"/>
      <c r="AN95" s="566"/>
      <c r="AO95" s="566"/>
      <c r="AP95" s="566"/>
      <c r="AQ95" s="566"/>
      <c r="AR95" s="566"/>
      <c r="AS95" s="46"/>
      <c r="AT95" s="43"/>
    </row>
    <row r="96" spans="1:46" ht="12.9" customHeight="1" x14ac:dyDescent="0.2">
      <c r="A96" s="3"/>
      <c r="B96" s="3"/>
      <c r="C96" s="3"/>
      <c r="D96" s="3"/>
      <c r="E96" s="3"/>
      <c r="F96" s="3"/>
      <c r="G96" s="3"/>
      <c r="H96" s="3"/>
      <c r="I96" s="3"/>
      <c r="J96" s="3"/>
      <c r="K96" s="3"/>
      <c r="L96" s="3"/>
      <c r="M96" s="3"/>
      <c r="N96" s="3"/>
      <c r="O96" s="3"/>
      <c r="P96" s="326"/>
      <c r="Q96" s="326"/>
      <c r="R96" s="326"/>
      <c r="S96" s="326"/>
      <c r="T96" s="326"/>
      <c r="U96" s="326"/>
      <c r="V96" s="326"/>
      <c r="W96" s="326"/>
      <c r="X96" s="326"/>
      <c r="Y96" s="326"/>
      <c r="Z96" s="326"/>
      <c r="AA96" s="326"/>
      <c r="AB96" s="326"/>
      <c r="AC96" s="326"/>
      <c r="AD96" s="326"/>
      <c r="AF96" s="41"/>
      <c r="AG96" s="564" t="str">
        <f t="shared" ref="AG96:AT96" si="4">IF(AG53="","",AG53)</f>
        <v/>
      </c>
      <c r="AH96" s="564" t="str">
        <f t="shared" si="4"/>
        <v/>
      </c>
      <c r="AI96" s="567" t="str">
        <f t="shared" si="4"/>
        <v/>
      </c>
      <c r="AJ96" s="567" t="str">
        <f t="shared" si="4"/>
        <v/>
      </c>
      <c r="AK96" s="567" t="str">
        <f t="shared" si="4"/>
        <v/>
      </c>
      <c r="AL96" s="567" t="str">
        <f t="shared" si="4"/>
        <v/>
      </c>
      <c r="AM96" s="567" t="str">
        <f t="shared" si="4"/>
        <v/>
      </c>
      <c r="AN96" s="564" t="str">
        <f t="shared" si="4"/>
        <v/>
      </c>
      <c r="AO96" s="564" t="str">
        <f t="shared" si="4"/>
        <v/>
      </c>
      <c r="AP96" s="567" t="str">
        <f t="shared" si="4"/>
        <v/>
      </c>
      <c r="AQ96" s="567" t="str">
        <f t="shared" si="4"/>
        <v/>
      </c>
      <c r="AR96" s="567" t="str">
        <f t="shared" si="4"/>
        <v/>
      </c>
      <c r="AS96" s="567" t="str">
        <f t="shared" si="4"/>
        <v/>
      </c>
      <c r="AT96" s="568" t="str">
        <f t="shared" si="4"/>
        <v/>
      </c>
    </row>
    <row r="97" spans="1:46" ht="12.9" customHeight="1" thickBot="1" x14ac:dyDescent="0.25">
      <c r="A97" s="31"/>
      <c r="B97" s="29"/>
      <c r="C97" s="6"/>
      <c r="D97" s="6"/>
      <c r="E97" s="6"/>
      <c r="F97" s="6"/>
      <c r="G97" s="6"/>
      <c r="H97" s="6"/>
      <c r="I97" s="6"/>
      <c r="J97" s="6"/>
      <c r="K97" s="6"/>
      <c r="L97" s="6"/>
      <c r="M97" s="6"/>
      <c r="N97" s="6"/>
      <c r="O97" s="7"/>
      <c r="P97" s="326"/>
      <c r="Q97" s="326"/>
      <c r="R97" s="326"/>
      <c r="S97" s="326"/>
      <c r="T97" s="326"/>
      <c r="U97" s="326"/>
      <c r="V97" s="326"/>
      <c r="W97" s="326"/>
      <c r="X97" s="326"/>
      <c r="Y97" s="326"/>
      <c r="Z97" s="326"/>
      <c r="AA97" s="326"/>
      <c r="AB97" s="326"/>
      <c r="AC97" s="326"/>
      <c r="AD97" s="326"/>
      <c r="AF97" s="44"/>
      <c r="AG97" s="565"/>
      <c r="AH97" s="565"/>
      <c r="AI97" s="569"/>
      <c r="AJ97" s="569"/>
      <c r="AK97" s="569"/>
      <c r="AL97" s="569"/>
      <c r="AM97" s="569"/>
      <c r="AN97" s="565"/>
      <c r="AO97" s="565"/>
      <c r="AP97" s="569"/>
      <c r="AQ97" s="569"/>
      <c r="AR97" s="569"/>
      <c r="AS97" s="569"/>
      <c r="AT97" s="570"/>
    </row>
    <row r="98" spans="1:46" ht="12.9" customHeight="1" thickBot="1" x14ac:dyDescent="0.25">
      <c r="A98" s="6"/>
      <c r="B98" s="29"/>
      <c r="C98" s="6"/>
      <c r="D98" s="6"/>
      <c r="E98" s="6"/>
      <c r="F98" s="6"/>
      <c r="G98" s="6"/>
      <c r="H98" s="6"/>
      <c r="I98" s="6"/>
      <c r="J98" s="6"/>
      <c r="K98" s="6"/>
      <c r="L98" s="6"/>
      <c r="M98" s="6"/>
      <c r="N98" s="6"/>
      <c r="P98" s="333" t="s">
        <v>44</v>
      </c>
      <c r="Q98" s="334"/>
      <c r="R98" s="334"/>
      <c r="S98" s="334"/>
      <c r="T98" s="334"/>
      <c r="U98" s="334"/>
      <c r="V98" s="334"/>
      <c r="W98" s="334"/>
      <c r="X98" s="539"/>
      <c r="Y98" s="683" t="s">
        <v>45</v>
      </c>
      <c r="Z98" s="683"/>
      <c r="AA98" s="683"/>
      <c r="AB98" s="683"/>
      <c r="AC98" s="683"/>
      <c r="AD98" s="684"/>
    </row>
    <row r="99" spans="1:46" ht="12.9" customHeight="1" x14ac:dyDescent="0.2">
      <c r="A99" s="31"/>
      <c r="B99" s="29"/>
      <c r="C99" s="6"/>
      <c r="D99" s="6"/>
      <c r="E99" s="6"/>
      <c r="F99" s="6"/>
      <c r="G99" s="6"/>
      <c r="H99" s="6"/>
      <c r="I99" s="6"/>
      <c r="J99" s="6"/>
      <c r="K99" s="6"/>
      <c r="L99" s="6"/>
      <c r="M99" s="6"/>
      <c r="N99" s="6"/>
      <c r="O99" s="3"/>
      <c r="P99" s="685" t="str">
        <f>MID(入力シート!B19,1,1)</f>
        <v/>
      </c>
      <c r="Q99" s="562" t="str">
        <f>MID(入力シート!B19,2,1)</f>
        <v/>
      </c>
      <c r="R99" s="562" t="str">
        <f>MID(入力シート!B19,3,1)</f>
        <v/>
      </c>
      <c r="S99" s="655" t="str">
        <f>MID(入力シート!B19,4,1)</f>
        <v/>
      </c>
      <c r="T99" s="655" t="str">
        <f>MID(入力シート!B19,5,1)</f>
        <v/>
      </c>
      <c r="U99" s="655" t="str">
        <f>MID(入力シート!B19,6,1)</f>
        <v/>
      </c>
      <c r="V99" s="657" t="s">
        <v>46</v>
      </c>
      <c r="W99" s="659" t="str">
        <f>MID(入力シート!G19,1,1)</f>
        <v/>
      </c>
      <c r="X99" s="653" t="str">
        <f>MID(入力シート!G19,2,1)</f>
        <v/>
      </c>
      <c r="Y99" s="659"/>
      <c r="Z99" s="562" t="str">
        <f>MID(入力シート!B21,1,1)</f>
        <v/>
      </c>
      <c r="AA99" s="562" t="str">
        <f>MID(入力シート!B21,2,1)</f>
        <v/>
      </c>
      <c r="AB99" s="562" t="str">
        <f>MID(入力シート!B21,3,1)</f>
        <v/>
      </c>
      <c r="AC99" s="562" t="str">
        <f>MID(入力シート!B21,4,1)</f>
        <v/>
      </c>
      <c r="AD99" s="653" t="str">
        <f>MID(入力シート!B21,5,1)</f>
        <v/>
      </c>
      <c r="AE99" s="330"/>
      <c r="AF99" s="330"/>
      <c r="AG99" s="330"/>
      <c r="AH99" s="330"/>
      <c r="AI99" s="330"/>
      <c r="AJ99" s="330"/>
      <c r="AK99" s="5"/>
      <c r="AL99" s="190" t="s">
        <v>223</v>
      </c>
      <c r="AM99" s="191"/>
      <c r="AN99" s="191"/>
      <c r="AO99" s="191"/>
      <c r="AP99" s="191"/>
      <c r="AQ99" s="191"/>
      <c r="AR99" s="191"/>
      <c r="AS99" s="191"/>
      <c r="AT99" s="192"/>
    </row>
    <row r="100" spans="1:46" ht="12.9" customHeight="1" thickBot="1" x14ac:dyDescent="0.25">
      <c r="A100" s="31"/>
      <c r="B100" s="29"/>
      <c r="C100" s="6"/>
      <c r="D100" s="6"/>
      <c r="E100" s="6"/>
      <c r="F100" s="6"/>
      <c r="G100" s="6"/>
      <c r="H100" s="6"/>
      <c r="I100" s="6"/>
      <c r="J100" s="6"/>
      <c r="K100" s="6"/>
      <c r="L100" s="6"/>
      <c r="M100" s="6"/>
      <c r="N100" s="6"/>
      <c r="O100" s="3"/>
      <c r="P100" s="686"/>
      <c r="Q100" s="563"/>
      <c r="R100" s="563"/>
      <c r="S100" s="656"/>
      <c r="T100" s="656"/>
      <c r="U100" s="656"/>
      <c r="V100" s="658"/>
      <c r="W100" s="660"/>
      <c r="X100" s="654"/>
      <c r="Y100" s="660"/>
      <c r="Z100" s="563"/>
      <c r="AA100" s="563"/>
      <c r="AB100" s="563"/>
      <c r="AC100" s="563"/>
      <c r="AD100" s="654"/>
      <c r="AE100" s="330"/>
      <c r="AF100" s="330"/>
      <c r="AG100" s="330"/>
      <c r="AH100" s="330"/>
      <c r="AI100" s="330"/>
      <c r="AJ100" s="330"/>
      <c r="AK100" s="5"/>
      <c r="AL100" s="641" t="str">
        <f>AL14</f>
        <v/>
      </c>
      <c r="AM100" s="642"/>
      <c r="AN100" s="642"/>
      <c r="AO100" s="642"/>
      <c r="AP100" s="642"/>
      <c r="AQ100" s="642"/>
      <c r="AR100" s="642"/>
      <c r="AS100" s="642"/>
      <c r="AT100" s="643"/>
    </row>
    <row r="101" spans="1:46" ht="12.9" customHeight="1" x14ac:dyDescent="0.2">
      <c r="A101" s="6"/>
      <c r="B101" s="29"/>
      <c r="C101" s="6"/>
      <c r="D101" s="6"/>
      <c r="E101" s="6"/>
      <c r="F101" s="6"/>
      <c r="G101" s="6"/>
      <c r="H101" s="6"/>
      <c r="I101" s="6"/>
      <c r="J101" s="6"/>
      <c r="K101" s="6"/>
      <c r="L101" s="6"/>
      <c r="M101" s="6"/>
      <c r="N101" s="6"/>
      <c r="O101" s="3"/>
      <c r="AE101" s="59"/>
      <c r="AF101" s="59"/>
      <c r="AG101" s="59"/>
      <c r="AH101" s="59"/>
      <c r="AI101" s="59"/>
      <c r="AJ101" s="59"/>
      <c r="AK101" s="59"/>
      <c r="AL101" s="644"/>
      <c r="AM101" s="645"/>
      <c r="AN101" s="645"/>
      <c r="AO101" s="645"/>
      <c r="AP101" s="645"/>
      <c r="AQ101" s="645"/>
      <c r="AR101" s="645"/>
      <c r="AS101" s="645"/>
      <c r="AT101" s="646"/>
    </row>
    <row r="102" spans="1:46" ht="12.9" customHeight="1" thickBot="1" x14ac:dyDescent="0.25">
      <c r="A102" s="6"/>
      <c r="B102" s="29"/>
      <c r="C102" s="6"/>
      <c r="D102" s="6"/>
      <c r="E102" s="6"/>
      <c r="F102" s="6"/>
      <c r="G102" s="6"/>
      <c r="H102" s="6"/>
      <c r="I102" s="6"/>
      <c r="J102" s="6"/>
      <c r="K102" s="6"/>
      <c r="L102" s="6"/>
      <c r="M102" s="6"/>
      <c r="N102" s="6"/>
      <c r="O102" s="6"/>
      <c r="AD102" s="146"/>
      <c r="AE102" s="59"/>
      <c r="AF102" s="59"/>
      <c r="AG102" s="59"/>
      <c r="AH102" s="59"/>
      <c r="AI102" s="59"/>
      <c r="AJ102" s="59"/>
      <c r="AK102" s="59"/>
      <c r="AL102" s="725" t="s">
        <v>221</v>
      </c>
      <c r="AM102" s="726"/>
      <c r="AN102" s="726"/>
      <c r="AO102" s="726"/>
      <c r="AP102" s="727" t="str">
        <f>AP16</f>
        <v>相当額</v>
      </c>
      <c r="AQ102" s="727"/>
      <c r="AR102" s="138" t="s">
        <v>58</v>
      </c>
      <c r="AS102" s="160" t="str">
        <f>AS16</f>
        <v>10%</v>
      </c>
      <c r="AT102" s="139" t="s">
        <v>59</v>
      </c>
    </row>
    <row r="103" spans="1:46" ht="12.9" customHeight="1" x14ac:dyDescent="0.2">
      <c r="A103" s="6"/>
      <c r="B103" s="29"/>
      <c r="C103" s="6"/>
      <c r="D103" s="6"/>
      <c r="E103" s="6"/>
      <c r="F103" s="6"/>
      <c r="G103" s="6"/>
      <c r="H103" s="6"/>
      <c r="I103" s="6"/>
      <c r="J103" s="6"/>
      <c r="K103" s="6"/>
      <c r="L103" s="6"/>
      <c r="M103" s="6"/>
      <c r="N103" s="6"/>
      <c r="O103" s="6"/>
      <c r="P103" s="651" t="s">
        <v>50</v>
      </c>
      <c r="Q103" s="417"/>
      <c r="R103" s="417"/>
      <c r="S103" s="417"/>
      <c r="T103" s="417"/>
      <c r="U103" s="417"/>
      <c r="V103" s="417"/>
      <c r="W103" s="418"/>
      <c r="X103" s="647" t="s">
        <v>51</v>
      </c>
      <c r="Y103" s="417"/>
      <c r="Z103" s="417"/>
      <c r="AA103" s="417"/>
      <c r="AB103" s="417"/>
      <c r="AC103" s="417"/>
      <c r="AD103" s="648"/>
      <c r="AE103" s="59"/>
      <c r="AF103" s="59"/>
      <c r="AG103" s="59"/>
      <c r="AH103" s="59"/>
      <c r="AI103" s="59"/>
      <c r="AJ103" s="59"/>
      <c r="AK103" s="59"/>
      <c r="AL103" s="407" t="str">
        <f>AL17</f>
        <v/>
      </c>
      <c r="AM103" s="408"/>
      <c r="AN103" s="408"/>
      <c r="AO103" s="408"/>
      <c r="AP103" s="408"/>
      <c r="AQ103" s="408"/>
      <c r="AR103" s="408"/>
      <c r="AS103" s="408"/>
      <c r="AT103" s="409"/>
    </row>
    <row r="104" spans="1:46" ht="12.9" customHeight="1" thickBot="1" x14ac:dyDescent="0.25">
      <c r="A104" s="31"/>
      <c r="B104" s="6"/>
      <c r="C104" s="6"/>
      <c r="D104" s="6"/>
      <c r="E104" s="6"/>
      <c r="F104" s="6"/>
      <c r="G104" s="6"/>
      <c r="H104" s="6"/>
      <c r="I104" s="6"/>
      <c r="J104" s="6"/>
      <c r="K104" s="6"/>
      <c r="L104" s="6"/>
      <c r="M104" s="6"/>
      <c r="N104" s="6"/>
      <c r="O104" s="6"/>
      <c r="P104" s="652"/>
      <c r="Q104" s="618"/>
      <c r="R104" s="618"/>
      <c r="S104" s="618"/>
      <c r="T104" s="618"/>
      <c r="U104" s="618"/>
      <c r="V104" s="618"/>
      <c r="W104" s="619"/>
      <c r="X104" s="649"/>
      <c r="Y104" s="618"/>
      <c r="Z104" s="618"/>
      <c r="AA104" s="618"/>
      <c r="AB104" s="618"/>
      <c r="AC104" s="618"/>
      <c r="AD104" s="650"/>
      <c r="AE104" s="59"/>
      <c r="AF104" s="59"/>
      <c r="AG104" s="59"/>
      <c r="AH104" s="59"/>
      <c r="AI104" s="59"/>
      <c r="AJ104" s="59"/>
      <c r="AK104" s="59"/>
      <c r="AL104" s="410"/>
      <c r="AM104" s="411"/>
      <c r="AN104" s="411"/>
      <c r="AO104" s="411"/>
      <c r="AP104" s="411"/>
      <c r="AQ104" s="411"/>
      <c r="AR104" s="411"/>
      <c r="AS104" s="411"/>
      <c r="AT104" s="412"/>
    </row>
    <row r="105" spans="1:46" ht="12.9" customHeight="1" x14ac:dyDescent="0.2">
      <c r="A105" s="6"/>
      <c r="B105" s="6"/>
      <c r="C105" s="6"/>
      <c r="D105" s="6"/>
      <c r="E105" s="6"/>
      <c r="F105" s="6"/>
      <c r="G105" s="6"/>
      <c r="H105" s="6"/>
      <c r="I105" s="6"/>
      <c r="J105" s="6"/>
      <c r="K105" s="6"/>
      <c r="L105" s="6"/>
      <c r="M105" s="6"/>
      <c r="N105" s="6"/>
      <c r="O105" s="6"/>
      <c r="P105" s="413" t="s">
        <v>55</v>
      </c>
      <c r="Q105" s="414"/>
      <c r="R105" s="414"/>
      <c r="S105" s="414"/>
      <c r="T105" s="414"/>
      <c r="U105" s="414"/>
      <c r="V105" s="417" t="s">
        <v>56</v>
      </c>
      <c r="W105" s="418"/>
      <c r="X105" s="421" t="str">
        <f>IF(入力シート!$D$27="","",入力シート!$D$27)</f>
        <v/>
      </c>
      <c r="Y105" s="422"/>
      <c r="Z105" s="422"/>
      <c r="AA105" s="422"/>
      <c r="AB105" s="422"/>
      <c r="AC105" s="422"/>
      <c r="AD105" s="423"/>
      <c r="AE105" s="59"/>
      <c r="AF105" s="59"/>
      <c r="AG105" s="59"/>
      <c r="AH105" s="59"/>
      <c r="AI105" s="59"/>
      <c r="AJ105" s="59"/>
      <c r="AK105" s="59"/>
      <c r="AL105" s="427" t="s">
        <v>224</v>
      </c>
      <c r="AM105" s="428"/>
      <c r="AN105" s="428"/>
      <c r="AO105" s="428"/>
      <c r="AP105" s="428"/>
      <c r="AQ105" s="428"/>
      <c r="AR105" s="428"/>
      <c r="AS105" s="428"/>
      <c r="AT105" s="429"/>
    </row>
    <row r="106" spans="1:46" ht="12.9" customHeight="1" x14ac:dyDescent="0.2">
      <c r="A106" s="31"/>
      <c r="B106" s="30"/>
      <c r="C106" s="6"/>
      <c r="D106" s="6"/>
      <c r="E106" s="6"/>
      <c r="F106" s="6"/>
      <c r="G106" s="6"/>
      <c r="H106" s="6"/>
      <c r="I106" s="6"/>
      <c r="J106" s="6"/>
      <c r="K106" s="6"/>
      <c r="L106" s="6"/>
      <c r="M106" s="6"/>
      <c r="N106" s="6"/>
      <c r="O106" s="3"/>
      <c r="P106" s="415"/>
      <c r="Q106" s="416"/>
      <c r="R106" s="416"/>
      <c r="S106" s="416"/>
      <c r="T106" s="416"/>
      <c r="U106" s="416"/>
      <c r="V106" s="419"/>
      <c r="W106" s="420"/>
      <c r="X106" s="424"/>
      <c r="Y106" s="425"/>
      <c r="Z106" s="425"/>
      <c r="AA106" s="425"/>
      <c r="AB106" s="425"/>
      <c r="AC106" s="425"/>
      <c r="AD106" s="426"/>
      <c r="AE106" s="59"/>
      <c r="AF106" s="59"/>
      <c r="AG106" s="59"/>
      <c r="AH106" s="59"/>
      <c r="AI106" s="59"/>
      <c r="AJ106" s="59"/>
      <c r="AK106" s="59"/>
      <c r="AL106" s="407" t="str">
        <f>IF(入力シート!$O$57="","",入力シート!$O$57)</f>
        <v/>
      </c>
      <c r="AM106" s="408"/>
      <c r="AN106" s="408"/>
      <c r="AO106" s="408"/>
      <c r="AP106" s="408"/>
      <c r="AQ106" s="408"/>
      <c r="AR106" s="408"/>
      <c r="AS106" s="408"/>
      <c r="AT106" s="409"/>
    </row>
    <row r="107" spans="1:46" ht="12.9" customHeight="1" x14ac:dyDescent="0.2">
      <c r="A107" s="6"/>
      <c r="B107" s="6"/>
      <c r="C107" s="6"/>
      <c r="D107" s="6"/>
      <c r="E107" s="6"/>
      <c r="F107" s="6"/>
      <c r="G107" s="6"/>
      <c r="H107" s="6"/>
      <c r="I107" s="6"/>
      <c r="J107" s="6"/>
      <c r="K107" s="6"/>
      <c r="L107" s="6"/>
      <c r="M107" s="6"/>
      <c r="N107" s="6"/>
      <c r="O107" s="6"/>
      <c r="P107" s="612" t="s">
        <v>60</v>
      </c>
      <c r="Q107" s="613"/>
      <c r="R107" s="613"/>
      <c r="S107" s="613"/>
      <c r="T107" s="613"/>
      <c r="U107" s="613"/>
      <c r="V107" s="616" t="s">
        <v>61</v>
      </c>
      <c r="W107" s="617"/>
      <c r="X107" s="675" t="str">
        <f>IF(入力シート!$D$37="","",入力シート!$D$37)</f>
        <v/>
      </c>
      <c r="Y107" s="676"/>
      <c r="Z107" s="676"/>
      <c r="AA107" s="676"/>
      <c r="AB107" s="676"/>
      <c r="AC107" s="676"/>
      <c r="AD107" s="677"/>
      <c r="AE107" s="59"/>
      <c r="AF107" s="59"/>
      <c r="AG107" s="59"/>
      <c r="AH107" s="59"/>
      <c r="AI107" s="59"/>
      <c r="AJ107" s="59"/>
      <c r="AK107" s="59"/>
      <c r="AL107" s="630"/>
      <c r="AM107" s="631"/>
      <c r="AN107" s="631"/>
      <c r="AO107" s="631"/>
      <c r="AP107" s="631"/>
      <c r="AQ107" s="631"/>
      <c r="AR107" s="631"/>
      <c r="AS107" s="631"/>
      <c r="AT107" s="632"/>
    </row>
    <row r="108" spans="1:46" ht="12.9" customHeight="1" thickBot="1" x14ac:dyDescent="0.25">
      <c r="A108" s="31"/>
      <c r="B108" s="6"/>
      <c r="C108" s="6"/>
      <c r="D108" s="6"/>
      <c r="E108" s="6"/>
      <c r="F108" s="6"/>
      <c r="G108" s="6"/>
      <c r="H108" s="6"/>
      <c r="I108" s="6"/>
      <c r="J108" s="6"/>
      <c r="K108" s="6"/>
      <c r="L108" s="6"/>
      <c r="M108" s="6"/>
      <c r="N108" s="6"/>
      <c r="O108" s="6"/>
      <c r="P108" s="636"/>
      <c r="Q108" s="637"/>
      <c r="R108" s="637"/>
      <c r="S108" s="637"/>
      <c r="T108" s="637"/>
      <c r="U108" s="637"/>
      <c r="V108" s="673"/>
      <c r="W108" s="674"/>
      <c r="X108" s="678"/>
      <c r="Y108" s="679"/>
      <c r="Z108" s="679"/>
      <c r="AA108" s="679"/>
      <c r="AB108" s="679"/>
      <c r="AC108" s="679"/>
      <c r="AD108" s="680"/>
      <c r="AE108" s="59"/>
      <c r="AF108" s="59"/>
      <c r="AG108" s="59"/>
      <c r="AH108" s="59"/>
      <c r="AI108" s="59"/>
      <c r="AJ108" s="59"/>
      <c r="AK108" s="59"/>
      <c r="AL108" s="633"/>
      <c r="AM108" s="634"/>
      <c r="AN108" s="634"/>
      <c r="AO108" s="634"/>
      <c r="AP108" s="634"/>
      <c r="AQ108" s="634"/>
      <c r="AR108" s="634"/>
      <c r="AS108" s="634"/>
      <c r="AT108" s="635"/>
    </row>
    <row r="109" spans="1:46" ht="12.9" customHeight="1" thickTop="1" x14ac:dyDescent="0.2">
      <c r="A109" s="6"/>
      <c r="B109" s="6"/>
      <c r="C109" s="6"/>
      <c r="D109" s="6"/>
      <c r="E109" s="6"/>
      <c r="F109" s="6"/>
      <c r="G109" s="6"/>
      <c r="H109" s="6"/>
      <c r="I109" s="6"/>
      <c r="J109" s="6"/>
      <c r="K109" s="6"/>
      <c r="L109" s="6"/>
      <c r="M109" s="6"/>
      <c r="N109" s="6"/>
      <c r="O109" s="6"/>
      <c r="P109" s="620" t="s">
        <v>65</v>
      </c>
      <c r="Q109" s="621"/>
      <c r="R109" s="621"/>
      <c r="S109" s="621"/>
      <c r="T109" s="621"/>
      <c r="U109" s="621"/>
      <c r="V109" s="624" t="s">
        <v>66</v>
      </c>
      <c r="W109" s="625"/>
      <c r="X109" s="661">
        <f>IF(入力シート!$D$41="","",入力シート!$D$41)</f>
        <v>0</v>
      </c>
      <c r="Y109" s="662"/>
      <c r="Z109" s="662"/>
      <c r="AA109" s="662"/>
      <c r="AB109" s="662"/>
      <c r="AC109" s="662"/>
      <c r="AD109" s="663"/>
      <c r="AE109" s="59"/>
      <c r="AF109" s="59"/>
      <c r="AG109" s="59"/>
      <c r="AH109" s="59"/>
      <c r="AI109" s="59"/>
      <c r="AJ109" s="59"/>
      <c r="AK109" s="59"/>
      <c r="AL109" s="140"/>
      <c r="AM109" s="140"/>
      <c r="AN109" s="140"/>
      <c r="AO109" s="140"/>
      <c r="AP109" s="140"/>
      <c r="AQ109" s="140"/>
      <c r="AR109" s="140"/>
      <c r="AS109" s="140"/>
      <c r="AT109" s="140"/>
    </row>
    <row r="110" spans="1:46" ht="12.9" customHeight="1" thickBot="1" x14ac:dyDescent="0.25">
      <c r="A110" s="6"/>
      <c r="B110" s="6"/>
      <c r="C110" s="6"/>
      <c r="D110" s="6"/>
      <c r="E110" s="6"/>
      <c r="F110" s="6"/>
      <c r="G110" s="6"/>
      <c r="H110" s="6"/>
      <c r="I110" s="6"/>
      <c r="J110" s="6"/>
      <c r="K110" s="6"/>
      <c r="L110" s="6"/>
      <c r="M110" s="6"/>
      <c r="N110" s="6"/>
      <c r="O110" s="3"/>
      <c r="P110" s="622"/>
      <c r="Q110" s="623"/>
      <c r="R110" s="623"/>
      <c r="S110" s="623"/>
      <c r="T110" s="623"/>
      <c r="U110" s="623"/>
      <c r="V110" s="618"/>
      <c r="W110" s="619"/>
      <c r="X110" s="664"/>
      <c r="Y110" s="665"/>
      <c r="Z110" s="665"/>
      <c r="AA110" s="665"/>
      <c r="AB110" s="665"/>
      <c r="AC110" s="665"/>
      <c r="AD110" s="666"/>
      <c r="AE110" s="59"/>
      <c r="AF110" s="59"/>
      <c r="AG110" s="59"/>
      <c r="AH110" s="59"/>
      <c r="AI110" s="59"/>
      <c r="AJ110" s="59"/>
      <c r="AK110" s="59"/>
      <c r="AL110" s="59"/>
      <c r="AM110" s="59"/>
      <c r="AN110" s="59"/>
      <c r="AO110" s="59"/>
      <c r="AP110" s="59"/>
      <c r="AQ110" s="59"/>
      <c r="AR110" s="59"/>
      <c r="AS110" s="59"/>
      <c r="AT110" s="59"/>
    </row>
    <row r="111" spans="1:46" ht="12.9" customHeight="1" x14ac:dyDescent="0.2">
      <c r="A111" s="31"/>
      <c r="B111" s="6"/>
      <c r="C111" s="6"/>
      <c r="D111" s="6"/>
      <c r="E111" s="6"/>
      <c r="F111" s="6"/>
      <c r="G111" s="6"/>
      <c r="H111" s="6"/>
      <c r="I111" s="6"/>
      <c r="J111" s="6"/>
      <c r="K111" s="6"/>
      <c r="L111" s="6"/>
      <c r="M111" s="6"/>
      <c r="N111" s="6"/>
      <c r="O111" s="6"/>
      <c r="P111" s="626" t="s">
        <v>153</v>
      </c>
      <c r="Q111" s="627"/>
      <c r="R111" s="627"/>
      <c r="S111" s="627"/>
      <c r="T111" s="627"/>
      <c r="U111" s="627"/>
      <c r="V111" s="417" t="s">
        <v>148</v>
      </c>
      <c r="W111" s="418"/>
      <c r="X111" s="667" t="str">
        <f>IF(入力シート!$O$53="","",入力シート!$O$53)</f>
        <v/>
      </c>
      <c r="Y111" s="668"/>
      <c r="Z111" s="668"/>
      <c r="AA111" s="668"/>
      <c r="AB111" s="668"/>
      <c r="AC111" s="668"/>
      <c r="AD111" s="669"/>
      <c r="AE111" s="59"/>
      <c r="AF111" s="59"/>
      <c r="AG111" s="59"/>
      <c r="AH111" s="59"/>
      <c r="AI111" s="59"/>
      <c r="AJ111" s="59"/>
      <c r="AK111" s="59"/>
      <c r="AL111" s="59"/>
      <c r="AM111" s="59"/>
      <c r="AN111" s="59"/>
      <c r="AO111" s="59"/>
      <c r="AP111" s="59"/>
      <c r="AQ111" s="59"/>
      <c r="AR111" s="59"/>
      <c r="AS111" s="59"/>
      <c r="AT111" s="59"/>
    </row>
    <row r="112" spans="1:46" ht="12.9" customHeight="1" x14ac:dyDescent="0.2">
      <c r="A112" s="6"/>
      <c r="B112" s="6"/>
      <c r="C112" s="6"/>
      <c r="D112" s="6"/>
      <c r="E112" s="6"/>
      <c r="F112" s="6"/>
      <c r="G112" s="6"/>
      <c r="H112" s="6"/>
      <c r="I112" s="6"/>
      <c r="J112" s="6"/>
      <c r="K112" s="6"/>
      <c r="L112" s="6"/>
      <c r="M112" s="6"/>
      <c r="N112" s="6"/>
      <c r="O112" s="6"/>
      <c r="P112" s="628"/>
      <c r="Q112" s="629"/>
      <c r="R112" s="629"/>
      <c r="S112" s="629"/>
      <c r="T112" s="629"/>
      <c r="U112" s="629"/>
      <c r="V112" s="419"/>
      <c r="W112" s="420"/>
      <c r="X112" s="670"/>
      <c r="Y112" s="671"/>
      <c r="Z112" s="671"/>
      <c r="AA112" s="671"/>
      <c r="AB112" s="671"/>
      <c r="AC112" s="671"/>
      <c r="AD112" s="672"/>
      <c r="AE112" s="59"/>
      <c r="AF112" s="59"/>
      <c r="AG112" s="59"/>
      <c r="AH112" s="59"/>
      <c r="AI112" s="59"/>
      <c r="AJ112" s="59"/>
      <c r="AK112" s="59"/>
      <c r="AL112" s="59"/>
      <c r="AM112" s="59"/>
      <c r="AN112" s="59"/>
      <c r="AO112" s="59"/>
      <c r="AP112" s="59"/>
      <c r="AQ112" s="59"/>
      <c r="AR112" s="59"/>
      <c r="AS112" s="59"/>
      <c r="AT112" s="59"/>
    </row>
    <row r="113" spans="1:46" ht="12.9" customHeight="1" x14ac:dyDescent="0.2">
      <c r="A113" s="31"/>
      <c r="B113" s="6"/>
      <c r="C113" s="6"/>
      <c r="D113" s="6"/>
      <c r="E113" s="6"/>
      <c r="F113" s="6"/>
      <c r="G113" s="6"/>
      <c r="H113" s="6"/>
      <c r="I113" s="6"/>
      <c r="J113" s="6"/>
      <c r="K113" s="6"/>
      <c r="L113" s="6"/>
      <c r="M113" s="6"/>
      <c r="N113" s="6"/>
      <c r="O113" s="6"/>
      <c r="P113" s="612" t="s">
        <v>152</v>
      </c>
      <c r="Q113" s="613"/>
      <c r="R113" s="613"/>
      <c r="S113" s="613"/>
      <c r="T113" s="613"/>
      <c r="U113" s="613"/>
      <c r="V113" s="616" t="s">
        <v>149</v>
      </c>
      <c r="W113" s="617"/>
      <c r="X113" s="675" t="str">
        <f>IF(入力シート!$I$53="","",入力シート!$I$53)</f>
        <v/>
      </c>
      <c r="Y113" s="676"/>
      <c r="Z113" s="676"/>
      <c r="AA113" s="676"/>
      <c r="AB113" s="676"/>
      <c r="AC113" s="676"/>
      <c r="AD113" s="677"/>
      <c r="AE113" s="123"/>
      <c r="AF113" s="123"/>
      <c r="AG113" s="123"/>
      <c r="AH113" s="123"/>
      <c r="AI113" s="123"/>
      <c r="AJ113" s="123"/>
      <c r="AK113" s="59"/>
      <c r="AL113" s="707"/>
      <c r="AM113" s="707"/>
      <c r="AN113" s="707"/>
      <c r="AO113" s="707"/>
      <c r="AP113" s="707"/>
      <c r="AQ113" s="707"/>
      <c r="AR113" s="707"/>
      <c r="AS113" s="707"/>
      <c r="AT113" s="707"/>
    </row>
    <row r="114" spans="1:46" ht="12.9" customHeight="1" x14ac:dyDescent="0.2">
      <c r="A114" s="346" t="s">
        <v>100</v>
      </c>
      <c r="B114" s="347"/>
      <c r="C114" s="347"/>
      <c r="D114" s="347"/>
      <c r="E114" s="347"/>
      <c r="F114" s="348"/>
      <c r="G114" s="357" t="str">
        <f>IF(入力シート!$B$33="","",入力シート!$B$33)</f>
        <v/>
      </c>
      <c r="H114" s="358"/>
      <c r="I114" s="358"/>
      <c r="J114" s="358"/>
      <c r="K114" s="358"/>
      <c r="L114" s="358"/>
      <c r="M114" s="358"/>
      <c r="N114" s="359"/>
      <c r="O114" s="6"/>
      <c r="P114" s="415"/>
      <c r="Q114" s="416"/>
      <c r="R114" s="416"/>
      <c r="S114" s="416"/>
      <c r="T114" s="416"/>
      <c r="U114" s="416"/>
      <c r="V114" s="419"/>
      <c r="W114" s="420"/>
      <c r="X114" s="424"/>
      <c r="Y114" s="425"/>
      <c r="Z114" s="425"/>
      <c r="AA114" s="425"/>
      <c r="AB114" s="425"/>
      <c r="AC114" s="425"/>
      <c r="AD114" s="426"/>
      <c r="AE114" s="123"/>
      <c r="AF114" s="123"/>
      <c r="AG114" s="123"/>
      <c r="AH114" s="123"/>
      <c r="AI114" s="123"/>
      <c r="AJ114" s="123"/>
      <c r="AK114" s="59"/>
      <c r="AL114" s="689"/>
      <c r="AM114" s="689"/>
      <c r="AN114" s="689"/>
      <c r="AO114" s="689"/>
      <c r="AP114" s="689"/>
      <c r="AQ114" s="689"/>
      <c r="AR114" s="689"/>
      <c r="AS114" s="689"/>
      <c r="AT114" s="689"/>
    </row>
    <row r="115" spans="1:46" ht="12.9" customHeight="1" x14ac:dyDescent="0.2">
      <c r="A115" s="349"/>
      <c r="B115" s="350"/>
      <c r="C115" s="350"/>
      <c r="D115" s="350"/>
      <c r="E115" s="350"/>
      <c r="F115" s="351"/>
      <c r="G115" s="360"/>
      <c r="H115" s="361"/>
      <c r="I115" s="361"/>
      <c r="J115" s="361"/>
      <c r="K115" s="361"/>
      <c r="L115" s="361"/>
      <c r="M115" s="361"/>
      <c r="N115" s="362"/>
      <c r="O115" s="6"/>
      <c r="P115" s="612" t="s">
        <v>73</v>
      </c>
      <c r="Q115" s="613"/>
      <c r="R115" s="613"/>
      <c r="S115" s="613"/>
      <c r="T115" s="613"/>
      <c r="U115" s="613"/>
      <c r="V115" s="616" t="s">
        <v>150</v>
      </c>
      <c r="W115" s="617"/>
      <c r="X115" s="675">
        <f>IF(入力シート!$U$53="","",入力シート!$U$53)</f>
        <v>0</v>
      </c>
      <c r="Y115" s="676"/>
      <c r="Z115" s="676"/>
      <c r="AA115" s="676"/>
      <c r="AB115" s="676"/>
      <c r="AC115" s="676"/>
      <c r="AD115" s="677"/>
      <c r="AE115" s="123"/>
      <c r="AF115" s="123"/>
      <c r="AG115" s="123"/>
      <c r="AH115" s="123"/>
      <c r="AI115" s="123"/>
      <c r="AJ115" s="123"/>
      <c r="AK115" s="59"/>
      <c r="AL115" s="682"/>
      <c r="AM115" s="59"/>
      <c r="AN115" s="681"/>
      <c r="AO115" s="682"/>
      <c r="AP115" s="682"/>
      <c r="AQ115" s="682"/>
      <c r="AR115" s="682"/>
      <c r="AS115" s="682"/>
      <c r="AT115" s="682"/>
    </row>
    <row r="116" spans="1:46" ht="12.9" customHeight="1" thickBot="1" x14ac:dyDescent="0.25">
      <c r="A116" s="346" t="s">
        <v>74</v>
      </c>
      <c r="B116" s="347"/>
      <c r="C116" s="347"/>
      <c r="D116" s="347"/>
      <c r="E116" s="347"/>
      <c r="F116" s="348"/>
      <c r="G116" s="357" t="str">
        <f>IF($G$30="","",$G$30)</f>
        <v/>
      </c>
      <c r="H116" s="358"/>
      <c r="I116" s="358"/>
      <c r="J116" s="358"/>
      <c r="K116" s="358"/>
      <c r="L116" s="358"/>
      <c r="M116" s="358"/>
      <c r="N116" s="359"/>
      <c r="O116" s="6"/>
      <c r="P116" s="614"/>
      <c r="Q116" s="615"/>
      <c r="R116" s="615"/>
      <c r="S116" s="615"/>
      <c r="T116" s="615"/>
      <c r="U116" s="615"/>
      <c r="V116" s="618"/>
      <c r="W116" s="619"/>
      <c r="X116" s="664"/>
      <c r="Y116" s="665"/>
      <c r="Z116" s="665"/>
      <c r="AA116" s="665"/>
      <c r="AB116" s="665"/>
      <c r="AC116" s="665"/>
      <c r="AD116" s="666"/>
      <c r="AE116" s="123"/>
      <c r="AF116" s="123"/>
      <c r="AG116" s="123"/>
      <c r="AH116" s="123"/>
      <c r="AI116" s="123"/>
      <c r="AJ116" s="123"/>
      <c r="AK116" s="59"/>
      <c r="AL116" s="682"/>
      <c r="AM116" s="59"/>
      <c r="AN116" s="681"/>
      <c r="AO116" s="682"/>
      <c r="AP116" s="682"/>
      <c r="AQ116" s="682"/>
      <c r="AR116" s="682"/>
      <c r="AS116" s="682"/>
      <c r="AT116" s="682"/>
    </row>
    <row r="117" spans="1:46" ht="12.9" customHeight="1" x14ac:dyDescent="0.2">
      <c r="A117" s="349"/>
      <c r="B117" s="350"/>
      <c r="C117" s="350"/>
      <c r="D117" s="350"/>
      <c r="E117" s="350"/>
      <c r="F117" s="351"/>
      <c r="G117" s="360"/>
      <c r="H117" s="361"/>
      <c r="I117" s="361"/>
      <c r="J117" s="361"/>
      <c r="K117" s="361"/>
      <c r="L117" s="361"/>
      <c r="M117" s="361"/>
      <c r="N117" s="362"/>
      <c r="O117" s="6"/>
      <c r="P117" s="5"/>
      <c r="Q117" s="5"/>
      <c r="R117" s="5"/>
      <c r="S117" s="5"/>
      <c r="T117" s="5"/>
      <c r="U117" s="5"/>
      <c r="V117" s="5"/>
      <c r="W117" s="60"/>
      <c r="X117" s="60"/>
      <c r="Y117" s="60"/>
      <c r="Z117" s="60"/>
      <c r="AA117" s="60"/>
      <c r="AB117" s="60"/>
      <c r="AC117" s="60"/>
      <c r="AD117" s="60"/>
      <c r="AE117" s="59"/>
      <c r="AF117" s="59"/>
      <c r="AG117" s="59"/>
      <c r="AH117" s="59"/>
      <c r="AI117" s="59"/>
      <c r="AJ117" s="59"/>
      <c r="AK117" s="59"/>
      <c r="AL117" s="59"/>
      <c r="AM117" s="64"/>
      <c r="AN117" s="64"/>
      <c r="AO117" s="64"/>
      <c r="AP117" s="64"/>
      <c r="AQ117" s="64"/>
      <c r="AR117" s="64"/>
      <c r="AS117" s="64"/>
      <c r="AT117" s="64"/>
    </row>
    <row r="118" spans="1:46" ht="12.9" customHeight="1" x14ac:dyDescent="0.2">
      <c r="A118" s="346" t="s">
        <v>75</v>
      </c>
      <c r="B118" s="348"/>
      <c r="C118" s="346" t="s">
        <v>76</v>
      </c>
      <c r="D118" s="347"/>
      <c r="E118" s="347"/>
      <c r="F118" s="348"/>
      <c r="G118" s="363" t="str">
        <f>IF($G$32="","",$G$32)</f>
        <v/>
      </c>
      <c r="H118" s="364"/>
      <c r="I118" s="364"/>
      <c r="J118" s="364"/>
      <c r="K118" s="364"/>
      <c r="L118" s="364"/>
      <c r="M118" s="347" t="s">
        <v>77</v>
      </c>
      <c r="N118" s="348"/>
      <c r="O118" s="6"/>
      <c r="AE118" s="9"/>
      <c r="AF118" s="9"/>
      <c r="AG118" s="9"/>
      <c r="AH118" s="9"/>
      <c r="AI118" s="9"/>
      <c r="AJ118" s="9"/>
      <c r="AK118" s="9"/>
      <c r="AL118" s="8"/>
      <c r="AM118" s="8"/>
      <c r="AN118" s="8"/>
      <c r="AO118" s="8"/>
      <c r="AP118" s="8"/>
      <c r="AQ118" s="8"/>
      <c r="AR118" s="8"/>
      <c r="AS118" s="8"/>
      <c r="AT118" s="8"/>
    </row>
    <row r="119" spans="1:46" ht="15" customHeight="1" thickBot="1" x14ac:dyDescent="0.25">
      <c r="A119" s="369"/>
      <c r="B119" s="368"/>
      <c r="C119" s="369"/>
      <c r="D119" s="367"/>
      <c r="E119" s="367"/>
      <c r="F119" s="368"/>
      <c r="G119" s="365"/>
      <c r="H119" s="366"/>
      <c r="I119" s="366"/>
      <c r="J119" s="366"/>
      <c r="K119" s="366"/>
      <c r="L119" s="366"/>
      <c r="M119" s="367"/>
      <c r="N119" s="368"/>
      <c r="O119" s="6"/>
      <c r="P119" s="541" t="s">
        <v>78</v>
      </c>
      <c r="Q119" s="542" t="s">
        <v>79</v>
      </c>
      <c r="R119" s="371"/>
      <c r="S119" s="371"/>
      <c r="T119" s="364"/>
      <c r="U119" s="364"/>
      <c r="V119" s="364"/>
      <c r="W119" s="364"/>
      <c r="X119" s="364"/>
      <c r="Y119" s="364"/>
      <c r="Z119" s="364"/>
      <c r="AA119" s="364"/>
      <c r="AB119" s="364"/>
      <c r="AC119" s="364"/>
      <c r="AD119" s="364"/>
      <c r="AE119" s="364"/>
      <c r="AF119" s="364"/>
      <c r="AG119" s="364"/>
      <c r="AH119" s="364"/>
      <c r="AI119" s="364"/>
      <c r="AJ119" s="371" t="s">
        <v>55</v>
      </c>
      <c r="AK119" s="371"/>
      <c r="AL119" s="371"/>
      <c r="AM119" s="551" t="s">
        <v>80</v>
      </c>
      <c r="AN119" s="551"/>
      <c r="AO119" s="553">
        <f t="shared" ref="AO119:AT120" si="5">IF(AO76="","",AO76)</f>
        <v>0</v>
      </c>
      <c r="AP119" s="553" t="str">
        <f t="shared" si="5"/>
        <v/>
      </c>
      <c r="AQ119" s="553" t="str">
        <f t="shared" si="5"/>
        <v/>
      </c>
      <c r="AR119" s="553" t="str">
        <f t="shared" si="5"/>
        <v/>
      </c>
      <c r="AS119" s="553" t="str">
        <f t="shared" si="5"/>
        <v/>
      </c>
      <c r="AT119" s="554" t="str">
        <f t="shared" si="5"/>
        <v/>
      </c>
    </row>
    <row r="120" spans="1:46" ht="15" customHeight="1" x14ac:dyDescent="0.2">
      <c r="A120" s="369"/>
      <c r="B120" s="367"/>
      <c r="C120" s="333" t="s">
        <v>81</v>
      </c>
      <c r="D120" s="334"/>
      <c r="E120" s="334"/>
      <c r="F120" s="335"/>
      <c r="G120" s="339" t="str">
        <f>IF($G$34="","",$G$34)</f>
        <v/>
      </c>
      <c r="H120" s="340"/>
      <c r="I120" s="340"/>
      <c r="J120" s="340"/>
      <c r="K120" s="340"/>
      <c r="L120" s="340"/>
      <c r="M120" s="334" t="s">
        <v>77</v>
      </c>
      <c r="N120" s="539"/>
      <c r="O120" s="6"/>
      <c r="P120" s="372"/>
      <c r="Q120" s="343" t="str">
        <f t="shared" ref="Q120:AI120" si="6">IF(Q77="","",Q77)</f>
        <v/>
      </c>
      <c r="R120" s="344" t="str">
        <f t="shared" si="6"/>
        <v/>
      </c>
      <c r="S120" s="344" t="str">
        <f t="shared" si="6"/>
        <v/>
      </c>
      <c r="T120" s="344" t="str">
        <f t="shared" si="6"/>
        <v/>
      </c>
      <c r="U120" s="344" t="str">
        <f t="shared" si="6"/>
        <v/>
      </c>
      <c r="V120" s="344" t="str">
        <f t="shared" si="6"/>
        <v/>
      </c>
      <c r="W120" s="344" t="str">
        <f t="shared" si="6"/>
        <v/>
      </c>
      <c r="X120" s="344" t="str">
        <f t="shared" si="6"/>
        <v/>
      </c>
      <c r="Y120" s="344" t="str">
        <f t="shared" si="6"/>
        <v/>
      </c>
      <c r="Z120" s="344" t="str">
        <f t="shared" si="6"/>
        <v/>
      </c>
      <c r="AA120" s="344" t="str">
        <f t="shared" si="6"/>
        <v/>
      </c>
      <c r="AB120" s="344" t="str">
        <f t="shared" si="6"/>
        <v/>
      </c>
      <c r="AC120" s="344" t="str">
        <f t="shared" si="6"/>
        <v/>
      </c>
      <c r="AD120" s="344" t="str">
        <f t="shared" si="6"/>
        <v/>
      </c>
      <c r="AE120" s="344" t="str">
        <f t="shared" si="6"/>
        <v/>
      </c>
      <c r="AF120" s="344" t="str">
        <f t="shared" si="6"/>
        <v/>
      </c>
      <c r="AG120" s="344" t="str">
        <f t="shared" si="6"/>
        <v/>
      </c>
      <c r="AH120" s="344" t="str">
        <f t="shared" si="6"/>
        <v/>
      </c>
      <c r="AI120" s="344" t="str">
        <f t="shared" si="6"/>
        <v/>
      </c>
      <c r="AJ120" s="370"/>
      <c r="AK120" s="370"/>
      <c r="AL120" s="370"/>
      <c r="AM120" s="548" t="s">
        <v>82</v>
      </c>
      <c r="AN120" s="548"/>
      <c r="AO120" s="549">
        <f t="shared" si="5"/>
        <v>0</v>
      </c>
      <c r="AP120" s="549" t="str">
        <f t="shared" si="5"/>
        <v/>
      </c>
      <c r="AQ120" s="549" t="str">
        <f t="shared" si="5"/>
        <v/>
      </c>
      <c r="AR120" s="549" t="str">
        <f t="shared" si="5"/>
        <v/>
      </c>
      <c r="AS120" s="549" t="str">
        <f t="shared" si="5"/>
        <v/>
      </c>
      <c r="AT120" s="550" t="str">
        <f t="shared" si="5"/>
        <v/>
      </c>
    </row>
    <row r="121" spans="1:46" ht="12.9" customHeight="1" thickBot="1" x14ac:dyDescent="0.25">
      <c r="A121" s="349"/>
      <c r="B121" s="350"/>
      <c r="C121" s="336"/>
      <c r="D121" s="337"/>
      <c r="E121" s="337"/>
      <c r="F121" s="338"/>
      <c r="G121" s="341"/>
      <c r="H121" s="342"/>
      <c r="I121" s="342"/>
      <c r="J121" s="342"/>
      <c r="K121" s="342"/>
      <c r="L121" s="342"/>
      <c r="M121" s="337"/>
      <c r="N121" s="540"/>
      <c r="O121" s="6"/>
      <c r="P121" s="372" t="s">
        <v>83</v>
      </c>
      <c r="Q121" s="542" t="s">
        <v>84</v>
      </c>
      <c r="R121" s="371"/>
      <c r="S121" s="371"/>
      <c r="T121" s="345"/>
      <c r="U121" s="345"/>
      <c r="V121" s="345"/>
      <c r="W121" s="345"/>
      <c r="X121" s="345"/>
      <c r="Y121" s="345"/>
      <c r="Z121" s="345"/>
      <c r="AA121" s="345"/>
      <c r="AB121" s="345"/>
      <c r="AC121" s="345"/>
      <c r="AD121" s="345"/>
      <c r="AE121" s="36"/>
      <c r="AF121" s="36"/>
      <c r="AG121" s="36"/>
      <c r="AH121" s="36"/>
      <c r="AI121" s="371" t="s">
        <v>85</v>
      </c>
      <c r="AJ121" s="371"/>
      <c r="AK121" s="371"/>
      <c r="AL121" s="371"/>
      <c r="AM121" s="371" t="s">
        <v>86</v>
      </c>
      <c r="AN121" s="371"/>
      <c r="AO121" s="371"/>
      <c r="AP121" s="371"/>
      <c r="AQ121" s="551" t="s">
        <v>87</v>
      </c>
      <c r="AR121" s="551"/>
      <c r="AS121" s="551"/>
      <c r="AT121" s="552"/>
    </row>
    <row r="122" spans="1:46" ht="15" customHeight="1" x14ac:dyDescent="0.2">
      <c r="A122" s="32" t="s">
        <v>88</v>
      </c>
      <c r="B122" s="6"/>
      <c r="C122" s="6"/>
      <c r="D122" s="6"/>
      <c r="E122" s="6"/>
      <c r="F122" s="6"/>
      <c r="G122" s="6"/>
      <c r="H122" s="6"/>
      <c r="I122" s="6"/>
      <c r="J122" s="6"/>
      <c r="K122" s="6"/>
      <c r="L122" s="6"/>
      <c r="M122" s="6"/>
      <c r="N122" s="6"/>
      <c r="O122" s="6"/>
      <c r="P122" s="373"/>
      <c r="Q122" s="354" t="s">
        <v>89</v>
      </c>
      <c r="R122" s="355"/>
      <c r="S122" s="543"/>
      <c r="T122" s="543" t="str">
        <f>IF(T79="","",T79)</f>
        <v/>
      </c>
      <c r="U122" s="355" t="s">
        <v>90</v>
      </c>
      <c r="V122" s="355"/>
      <c r="W122" s="543"/>
      <c r="X122" s="543" t="str">
        <f>IF(X79="","",X79)</f>
        <v/>
      </c>
      <c r="Y122" s="355" t="s">
        <v>91</v>
      </c>
      <c r="Z122" s="355"/>
      <c r="AA122" s="355"/>
      <c r="AB122" s="355" t="str">
        <f>IF(AB79="","",AB79)</f>
        <v/>
      </c>
      <c r="AC122" s="10" t="s">
        <v>92</v>
      </c>
      <c r="AD122" s="355" t="s">
        <v>93</v>
      </c>
      <c r="AE122" s="355"/>
      <c r="AF122" s="355"/>
      <c r="AG122" s="555"/>
      <c r="AH122" s="555" t="str">
        <f>IF(AH79="","",AH79)</f>
        <v/>
      </c>
      <c r="AI122" s="579" t="str">
        <f>IF(AI79="","",AI79)</f>
        <v/>
      </c>
      <c r="AJ122" s="579" t="str">
        <f>IF(AJ79="","",AJ79)</f>
        <v/>
      </c>
      <c r="AK122" s="556" t="s">
        <v>29</v>
      </c>
      <c r="AL122" s="556"/>
      <c r="AM122" s="557" t="e">
        <f>IF(AM79="","",AM79)</f>
        <v>#DIV/0!</v>
      </c>
      <c r="AN122" s="557"/>
      <c r="AO122" s="557"/>
      <c r="AP122" s="557"/>
      <c r="AQ122" s="557" t="e">
        <f>IF(AQ79="","",AQ79)</f>
        <v>#DIV/0!</v>
      </c>
      <c r="AR122" s="557"/>
      <c r="AS122" s="557"/>
      <c r="AT122" s="558"/>
    </row>
    <row r="123" spans="1:46" ht="9" customHeight="1" x14ac:dyDescent="0.2">
      <c r="A123" s="6"/>
      <c r="B123" s="6"/>
      <c r="C123" s="6"/>
      <c r="D123" s="6"/>
      <c r="E123" s="6"/>
      <c r="F123" s="6"/>
      <c r="G123" s="6"/>
      <c r="H123" s="6"/>
      <c r="I123" s="6"/>
      <c r="J123" s="6"/>
      <c r="K123" s="6"/>
      <c r="L123" s="6"/>
      <c r="M123" s="6"/>
      <c r="N123" s="6"/>
      <c r="AL123" s="5"/>
      <c r="AM123" s="5"/>
      <c r="AN123" s="5"/>
      <c r="AO123" s="5"/>
      <c r="AP123" s="5"/>
      <c r="AQ123" s="5"/>
      <c r="AR123" s="5"/>
      <c r="AS123" s="5"/>
      <c r="AT123" s="5"/>
    </row>
    <row r="124" spans="1:46" ht="12" customHeight="1" x14ac:dyDescent="0.2">
      <c r="A124" s="33"/>
      <c r="P124" s="572" t="s">
        <v>102</v>
      </c>
      <c r="Q124" s="609" t="s">
        <v>103</v>
      </c>
      <c r="R124" s="610"/>
      <c r="S124" s="610"/>
      <c r="T124" s="610"/>
      <c r="U124" s="610"/>
      <c r="V124" s="611"/>
      <c r="W124" s="572" t="s">
        <v>104</v>
      </c>
      <c r="X124" s="573" t="s">
        <v>105</v>
      </c>
      <c r="Y124" s="574"/>
      <c r="Z124" s="574"/>
      <c r="AA124" s="574"/>
      <c r="AB124" s="574"/>
      <c r="AC124" s="574"/>
      <c r="AD124" s="574"/>
      <c r="AE124" s="574"/>
      <c r="AF124" s="574"/>
      <c r="AG124" s="574"/>
      <c r="AH124" s="575"/>
      <c r="AI124" s="572" t="s">
        <v>106</v>
      </c>
      <c r="AJ124" s="573" t="s">
        <v>105</v>
      </c>
      <c r="AK124" s="574"/>
      <c r="AL124" s="574"/>
      <c r="AM124" s="574"/>
      <c r="AN124" s="574"/>
      <c r="AO124" s="574"/>
      <c r="AP124" s="574"/>
      <c r="AQ124" s="574"/>
      <c r="AR124" s="574"/>
      <c r="AS124" s="574"/>
      <c r="AT124" s="575"/>
    </row>
    <row r="125" spans="1:46" ht="15.9" customHeight="1" x14ac:dyDescent="0.2">
      <c r="A125" s="33"/>
      <c r="P125" s="559"/>
      <c r="Q125" s="13"/>
      <c r="R125" s="12"/>
      <c r="S125" s="12"/>
      <c r="T125" s="12"/>
      <c r="U125" s="12"/>
      <c r="V125" s="14"/>
      <c r="W125" s="559"/>
      <c r="X125" s="13"/>
      <c r="Y125" s="12"/>
      <c r="Z125" s="21"/>
      <c r="AA125" s="12"/>
      <c r="AB125" s="12"/>
      <c r="AC125" s="12"/>
      <c r="AD125" s="12"/>
      <c r="AE125" s="12"/>
      <c r="AF125" s="12"/>
      <c r="AG125" s="12"/>
      <c r="AH125" s="14"/>
      <c r="AI125" s="559"/>
      <c r="AJ125" s="13"/>
      <c r="AK125" s="12"/>
      <c r="AL125" s="22"/>
      <c r="AM125" s="22"/>
      <c r="AN125" s="22"/>
      <c r="AO125" s="22"/>
      <c r="AP125" s="22"/>
      <c r="AQ125" s="22"/>
      <c r="AR125" s="22"/>
      <c r="AS125" s="22"/>
      <c r="AT125" s="23"/>
    </row>
    <row r="126" spans="1:46" ht="15.9" customHeight="1" x14ac:dyDescent="0.2">
      <c r="P126" s="559" t="s">
        <v>109</v>
      </c>
      <c r="Q126" s="24"/>
      <c r="V126" s="25"/>
      <c r="W126" s="559" t="s">
        <v>110</v>
      </c>
      <c r="X126" s="24"/>
      <c r="AH126" s="25"/>
      <c r="AI126" s="559" t="s">
        <v>111</v>
      </c>
      <c r="AJ126" s="24"/>
      <c r="AL126" s="8"/>
      <c r="AM126" s="8"/>
      <c r="AN126" s="8"/>
      <c r="AO126" s="8"/>
      <c r="AP126" s="8"/>
      <c r="AQ126" s="8"/>
      <c r="AR126" s="8"/>
      <c r="AS126" s="8"/>
      <c r="AT126" s="26"/>
    </row>
    <row r="127" spans="1:46" ht="15.9" customHeight="1" x14ac:dyDescent="0.2">
      <c r="P127" s="560"/>
      <c r="Q127" s="16"/>
      <c r="R127" s="15"/>
      <c r="S127" s="15"/>
      <c r="T127" s="15"/>
      <c r="U127" s="15"/>
      <c r="V127" s="17"/>
      <c r="W127" s="560"/>
      <c r="X127" s="16"/>
      <c r="Y127" s="15"/>
      <c r="Z127" s="15"/>
      <c r="AA127" s="15"/>
      <c r="AB127" s="15"/>
      <c r="AC127" s="15"/>
      <c r="AD127" s="15"/>
      <c r="AE127" s="15"/>
      <c r="AF127" s="15"/>
      <c r="AG127" s="15"/>
      <c r="AH127" s="17"/>
      <c r="AI127" s="560"/>
      <c r="AJ127" s="16"/>
      <c r="AK127" s="15"/>
      <c r="AL127" s="15"/>
      <c r="AM127" s="15"/>
      <c r="AN127" s="15"/>
      <c r="AO127" s="15"/>
      <c r="AP127" s="15"/>
      <c r="AQ127" s="27"/>
      <c r="AR127" s="27"/>
      <c r="AS127" s="27"/>
      <c r="AT127" s="28"/>
    </row>
    <row r="128" spans="1:46" ht="12.9" customHeight="1" x14ac:dyDescent="0.2">
      <c r="A128" s="34" t="s">
        <v>113</v>
      </c>
      <c r="AL128" s="571" t="str">
        <f>AL42</f>
        <v>FORM№</v>
      </c>
      <c r="AM128" s="571"/>
      <c r="AN128" s="571"/>
      <c r="AO128" s="571"/>
      <c r="AP128" s="321" t="str">
        <f>AP42</f>
        <v>A6.00</v>
      </c>
      <c r="AQ128" s="321"/>
      <c r="AR128" s="11"/>
      <c r="AS128" s="11"/>
      <c r="AT128" s="11"/>
    </row>
    <row r="129" spans="1:46" ht="12.9" customHeight="1" x14ac:dyDescent="0.2">
      <c r="A129" s="34"/>
      <c r="AL129" s="571"/>
      <c r="AM129" s="571"/>
      <c r="AN129" s="571"/>
      <c r="AO129" s="571"/>
      <c r="AP129" s="322"/>
      <c r="AQ129" s="322"/>
      <c r="AR129" s="11"/>
      <c r="AS129" s="11"/>
      <c r="AT129" s="11"/>
    </row>
    <row r="130" spans="1:46" s="74" customFormat="1" ht="15" customHeight="1" x14ac:dyDescent="0.2"/>
    <row r="131" spans="1:46" s="74" customFormat="1" ht="15" customHeight="1" x14ac:dyDescent="0.2"/>
    <row r="132" spans="1:46" s="74" customFormat="1" ht="15" customHeight="1" x14ac:dyDescent="0.2"/>
    <row r="133" spans="1:46" s="74" customFormat="1" ht="15" customHeight="1" x14ac:dyDescent="0.2"/>
    <row r="134" spans="1:46" s="74" customFormat="1" ht="15" customHeight="1" x14ac:dyDescent="0.2"/>
    <row r="135" spans="1:46" s="74" customFormat="1" ht="15" customHeight="1" x14ac:dyDescent="0.2"/>
    <row r="136" spans="1:46" s="74" customFormat="1" ht="15" customHeight="1" x14ac:dyDescent="0.2"/>
    <row r="137" spans="1:46" s="74" customFormat="1" ht="15" customHeight="1" x14ac:dyDescent="0.2"/>
    <row r="138" spans="1:46" s="74" customFormat="1" ht="15" customHeight="1" x14ac:dyDescent="0.2"/>
    <row r="139" spans="1:46" s="74" customFormat="1" ht="15" customHeight="1" x14ac:dyDescent="0.2"/>
    <row r="140" spans="1:46" s="74" customFormat="1" ht="15" customHeight="1" x14ac:dyDescent="0.2"/>
    <row r="141" spans="1:46" s="74" customFormat="1" ht="15" customHeight="1" x14ac:dyDescent="0.2"/>
    <row r="142" spans="1:46" s="74" customFormat="1" ht="15" customHeight="1" x14ac:dyDescent="0.2"/>
    <row r="143" spans="1:46" s="74" customFormat="1" ht="15" customHeight="1" x14ac:dyDescent="0.2"/>
    <row r="144" spans="1:46" s="74" customFormat="1" ht="15" customHeight="1" x14ac:dyDescent="0.2"/>
    <row r="145" s="74" customFormat="1" ht="15" customHeight="1" x14ac:dyDescent="0.2"/>
    <row r="146" s="74" customFormat="1" ht="15" customHeight="1" x14ac:dyDescent="0.2"/>
    <row r="147" s="74" customFormat="1" ht="15" customHeight="1" x14ac:dyDescent="0.2"/>
    <row r="148" s="74" customFormat="1" ht="15" customHeight="1" x14ac:dyDescent="0.2"/>
    <row r="149" s="74" customFormat="1" ht="15" customHeight="1" x14ac:dyDescent="0.2"/>
    <row r="150" s="74" customFormat="1" ht="15" customHeight="1" x14ac:dyDescent="0.2"/>
    <row r="151" s="74" customFormat="1" ht="15" customHeight="1" x14ac:dyDescent="0.2"/>
    <row r="152" s="74" customFormat="1" ht="15" customHeight="1" x14ac:dyDescent="0.2"/>
    <row r="153" s="74" customFormat="1" ht="15" customHeight="1" x14ac:dyDescent="0.2"/>
    <row r="154" s="74" customFormat="1" ht="15" customHeight="1" x14ac:dyDescent="0.2"/>
    <row r="155" s="74" customFormat="1" ht="15" customHeight="1" x14ac:dyDescent="0.2"/>
    <row r="156" s="74" customFormat="1" ht="15" customHeight="1" x14ac:dyDescent="0.2"/>
    <row r="157" s="74" customFormat="1" ht="15" customHeight="1" x14ac:dyDescent="0.2"/>
    <row r="158" s="74" customFormat="1" ht="15" customHeight="1" x14ac:dyDescent="0.2"/>
    <row r="159" s="74" customFormat="1" ht="15" customHeight="1" x14ac:dyDescent="0.2"/>
    <row r="160" s="74" customFormat="1" ht="15" customHeight="1" x14ac:dyDescent="0.2"/>
    <row r="161" s="74" customFormat="1" ht="15" customHeight="1" x14ac:dyDescent="0.2"/>
    <row r="162" s="74" customFormat="1" ht="15" customHeight="1" x14ac:dyDescent="0.2"/>
    <row r="163" s="74" customFormat="1" ht="15" customHeight="1" x14ac:dyDescent="0.2"/>
    <row r="164" s="74" customFormat="1" ht="15" customHeight="1" x14ac:dyDescent="0.2"/>
    <row r="165" s="74" customFormat="1" ht="15" customHeight="1" x14ac:dyDescent="0.2"/>
    <row r="166" s="74" customFormat="1" ht="15" customHeight="1" x14ac:dyDescent="0.2"/>
    <row r="167" s="74" customFormat="1" ht="15" customHeight="1" x14ac:dyDescent="0.2"/>
    <row r="168" s="74" customFormat="1" ht="15" customHeight="1" x14ac:dyDescent="0.2"/>
    <row r="169" s="74" customFormat="1" ht="15" customHeight="1" x14ac:dyDescent="0.2"/>
    <row r="170" s="74" customFormat="1" ht="15" customHeight="1" x14ac:dyDescent="0.2"/>
    <row r="171" s="74" customFormat="1" ht="15" customHeight="1" x14ac:dyDescent="0.2"/>
    <row r="172" s="74" customFormat="1" ht="15" customHeight="1" x14ac:dyDescent="0.2"/>
    <row r="173" s="74" customFormat="1" ht="15" customHeight="1" x14ac:dyDescent="0.2"/>
    <row r="174" s="74" customFormat="1" ht="15" customHeight="1" x14ac:dyDescent="0.2"/>
    <row r="175" s="74" customFormat="1" ht="15" customHeight="1" x14ac:dyDescent="0.2"/>
    <row r="176" s="74" customFormat="1" ht="15" customHeight="1" x14ac:dyDescent="0.2"/>
    <row r="177" s="74" customFormat="1" ht="15" customHeight="1" x14ac:dyDescent="0.2"/>
    <row r="178" s="74" customFormat="1" ht="15" customHeight="1" x14ac:dyDescent="0.2"/>
    <row r="179" s="74" customFormat="1" ht="15" customHeight="1" x14ac:dyDescent="0.2"/>
    <row r="180" s="74" customFormat="1" ht="15" customHeight="1" x14ac:dyDescent="0.2"/>
    <row r="181" s="74" customFormat="1" ht="15" customHeight="1" x14ac:dyDescent="0.2"/>
    <row r="182" s="74" customFormat="1" ht="15" customHeight="1" x14ac:dyDescent="0.2"/>
    <row r="183" s="74" customFormat="1" ht="15" customHeight="1" x14ac:dyDescent="0.2"/>
    <row r="184" s="74" customFormat="1" ht="15" customHeight="1" x14ac:dyDescent="0.2"/>
    <row r="185" s="74" customFormat="1" ht="15" customHeight="1" x14ac:dyDescent="0.2"/>
    <row r="186" s="74" customFormat="1" ht="15" customHeight="1" x14ac:dyDescent="0.2"/>
    <row r="187" s="74" customFormat="1" ht="15" customHeight="1" x14ac:dyDescent="0.2"/>
    <row r="188" s="74" customFormat="1" ht="15" customHeight="1" x14ac:dyDescent="0.2"/>
    <row r="189" s="74" customFormat="1" ht="15" customHeight="1" x14ac:dyDescent="0.2"/>
    <row r="190" s="74" customFormat="1" ht="15" customHeight="1" x14ac:dyDescent="0.2"/>
    <row r="191" s="74" customFormat="1" ht="15" customHeight="1" x14ac:dyDescent="0.2"/>
    <row r="192" s="74" customFormat="1" ht="15" customHeight="1" x14ac:dyDescent="0.2"/>
    <row r="193" s="74" customFormat="1" ht="15" customHeight="1" x14ac:dyDescent="0.2"/>
    <row r="194" s="74" customFormat="1" ht="15" customHeight="1" x14ac:dyDescent="0.2"/>
    <row r="195" s="74" customFormat="1" ht="15" customHeight="1" x14ac:dyDescent="0.2"/>
    <row r="196" s="74" customFormat="1" ht="15" customHeight="1" x14ac:dyDescent="0.2"/>
    <row r="197" s="74" customFormat="1" ht="15" customHeight="1" x14ac:dyDescent="0.2"/>
    <row r="198" s="74" customFormat="1" ht="15" customHeight="1" x14ac:dyDescent="0.2"/>
    <row r="199" s="74" customFormat="1" ht="15" customHeight="1" x14ac:dyDescent="0.2"/>
    <row r="200" s="74" customFormat="1" ht="15" customHeight="1" x14ac:dyDescent="0.2"/>
    <row r="201" s="74" customFormat="1" ht="15" customHeight="1" x14ac:dyDescent="0.2"/>
    <row r="202" s="74" customFormat="1" ht="15" customHeight="1" x14ac:dyDescent="0.2"/>
    <row r="203" s="74" customFormat="1" ht="15" customHeight="1" x14ac:dyDescent="0.2"/>
    <row r="204" s="74" customFormat="1" ht="15" customHeight="1" x14ac:dyDescent="0.2"/>
    <row r="205" s="74" customFormat="1" ht="15" customHeight="1" x14ac:dyDescent="0.2"/>
    <row r="206" s="74" customFormat="1" ht="15" customHeight="1" x14ac:dyDescent="0.2"/>
    <row r="207" s="74" customFormat="1" ht="15" customHeight="1" x14ac:dyDescent="0.2"/>
    <row r="208" s="74" customFormat="1" ht="15" customHeight="1" x14ac:dyDescent="0.2"/>
    <row r="209" s="74" customFormat="1" ht="15" customHeight="1" x14ac:dyDescent="0.2"/>
    <row r="210" s="74" customFormat="1" ht="15" customHeight="1" x14ac:dyDescent="0.2"/>
    <row r="211" s="74" customFormat="1" ht="15" customHeight="1" x14ac:dyDescent="0.2"/>
    <row r="212" s="74" customFormat="1" ht="15" customHeight="1" x14ac:dyDescent="0.2"/>
    <row r="213" s="74" customFormat="1" ht="15" customHeight="1" x14ac:dyDescent="0.2"/>
    <row r="214" s="74" customFormat="1" ht="15" customHeight="1" x14ac:dyDescent="0.2"/>
    <row r="215" s="74" customFormat="1" ht="15" customHeight="1" x14ac:dyDescent="0.2"/>
    <row r="216" s="74" customFormat="1" ht="15" customHeight="1" x14ac:dyDescent="0.2"/>
    <row r="217" s="74" customFormat="1" ht="15" customHeight="1" x14ac:dyDescent="0.2"/>
    <row r="218" s="74" customFormat="1" ht="15" customHeight="1" x14ac:dyDescent="0.2"/>
    <row r="219" s="74" customFormat="1" ht="15" customHeight="1" x14ac:dyDescent="0.2"/>
    <row r="220" s="74" customFormat="1" ht="15" customHeight="1" x14ac:dyDescent="0.2"/>
    <row r="221" s="74" customFormat="1" ht="15" customHeight="1" x14ac:dyDescent="0.2"/>
    <row r="222" s="74" customFormat="1" ht="15" customHeight="1" x14ac:dyDescent="0.2"/>
    <row r="223" s="74" customFormat="1" ht="15" customHeight="1" x14ac:dyDescent="0.2"/>
    <row r="224" s="74" customFormat="1" ht="15" customHeight="1" x14ac:dyDescent="0.2"/>
    <row r="225" s="74" customFormat="1" ht="15" customHeight="1" x14ac:dyDescent="0.2"/>
    <row r="226" s="74" customFormat="1" ht="15" customHeight="1" x14ac:dyDescent="0.2"/>
    <row r="227" s="74" customFormat="1" ht="15" customHeight="1" x14ac:dyDescent="0.2"/>
    <row r="228" s="74" customFormat="1" ht="15" customHeight="1" x14ac:dyDescent="0.2"/>
    <row r="229" s="74" customFormat="1" ht="15" customHeight="1" x14ac:dyDescent="0.2"/>
    <row r="230" s="74" customFormat="1" ht="15" customHeight="1" x14ac:dyDescent="0.2"/>
    <row r="231" s="74" customFormat="1" ht="15" customHeight="1" x14ac:dyDescent="0.2"/>
    <row r="232" s="74" customFormat="1" ht="15" customHeight="1" x14ac:dyDescent="0.2"/>
    <row r="233" s="74" customFormat="1" ht="15" customHeight="1" x14ac:dyDescent="0.2"/>
    <row r="234" s="74" customFormat="1" ht="15" customHeight="1" x14ac:dyDescent="0.2"/>
    <row r="235" s="74" customFormat="1" ht="15" customHeight="1" x14ac:dyDescent="0.2"/>
    <row r="236" s="74" customFormat="1" ht="15" customHeight="1" x14ac:dyDescent="0.2"/>
    <row r="237" s="74" customFormat="1" ht="15" customHeight="1" x14ac:dyDescent="0.2"/>
    <row r="238" s="74" customFormat="1" ht="15" customHeight="1" x14ac:dyDescent="0.2"/>
    <row r="239" s="74" customFormat="1" ht="15" customHeight="1" x14ac:dyDescent="0.2"/>
    <row r="240" s="74" customFormat="1" ht="15" customHeight="1" x14ac:dyDescent="0.2"/>
    <row r="241" s="74" customFormat="1" ht="15" customHeight="1" x14ac:dyDescent="0.2"/>
    <row r="242" s="74" customFormat="1" ht="15" customHeight="1" x14ac:dyDescent="0.2"/>
    <row r="243" s="74" customFormat="1" ht="15" customHeight="1" x14ac:dyDescent="0.2"/>
    <row r="244" s="74" customFormat="1" ht="15" customHeight="1" x14ac:dyDescent="0.2"/>
    <row r="245" s="74" customFormat="1" ht="15" customHeight="1" x14ac:dyDescent="0.2"/>
    <row r="246" s="74" customFormat="1" ht="15" customHeight="1" x14ac:dyDescent="0.2"/>
    <row r="247" s="74" customFormat="1" ht="15" customHeight="1" x14ac:dyDescent="0.2"/>
    <row r="248" s="74" customFormat="1" ht="15" customHeight="1" x14ac:dyDescent="0.2"/>
    <row r="249" s="74" customFormat="1" ht="15" customHeight="1" x14ac:dyDescent="0.2"/>
    <row r="250" s="74" customFormat="1" ht="15" customHeight="1" x14ac:dyDescent="0.2"/>
    <row r="251" s="74" customFormat="1" ht="15" customHeight="1" x14ac:dyDescent="0.2"/>
    <row r="252" s="74" customFormat="1" ht="15" customHeight="1" x14ac:dyDescent="0.2"/>
    <row r="253" s="74" customFormat="1" ht="15" customHeight="1" x14ac:dyDescent="0.2"/>
    <row r="254" s="74" customFormat="1" ht="15" customHeight="1" x14ac:dyDescent="0.2"/>
    <row r="255" s="74" customFormat="1" ht="15" customHeight="1" x14ac:dyDescent="0.2"/>
    <row r="256" s="74" customFormat="1" ht="15" customHeight="1" x14ac:dyDescent="0.2"/>
    <row r="257" s="74" customFormat="1" ht="15" customHeight="1" x14ac:dyDescent="0.2"/>
    <row r="258" s="74" customFormat="1" ht="15" customHeight="1" x14ac:dyDescent="0.2"/>
    <row r="259" s="74" customFormat="1" ht="15" customHeight="1" x14ac:dyDescent="0.2"/>
    <row r="260" s="74" customFormat="1" ht="15" customHeight="1" x14ac:dyDescent="0.2"/>
    <row r="261" s="74" customFormat="1" ht="15" customHeight="1" x14ac:dyDescent="0.2"/>
    <row r="262" s="74" customFormat="1" ht="15" customHeight="1" x14ac:dyDescent="0.2"/>
    <row r="263" s="74" customFormat="1" ht="15" customHeight="1" x14ac:dyDescent="0.2"/>
    <row r="264" s="74" customFormat="1" ht="15" customHeight="1" x14ac:dyDescent="0.2"/>
    <row r="265" s="74" customFormat="1" ht="15" customHeight="1" x14ac:dyDescent="0.2"/>
    <row r="266" s="74" customFormat="1" ht="15" customHeight="1" x14ac:dyDescent="0.2"/>
    <row r="267" s="74" customFormat="1" ht="15" customHeight="1" x14ac:dyDescent="0.2"/>
    <row r="268" s="74" customFormat="1" ht="15" customHeight="1" x14ac:dyDescent="0.2"/>
    <row r="269" s="74" customFormat="1" ht="15" customHeight="1" x14ac:dyDescent="0.2"/>
    <row r="270" s="74" customFormat="1" ht="15" customHeight="1" x14ac:dyDescent="0.2"/>
    <row r="271" s="74" customFormat="1" ht="15" customHeight="1" x14ac:dyDescent="0.2"/>
    <row r="272" s="74" customFormat="1" ht="15" customHeight="1" x14ac:dyDescent="0.2"/>
    <row r="273" s="74" customFormat="1" ht="15" customHeight="1" x14ac:dyDescent="0.2"/>
    <row r="274" s="74" customFormat="1" ht="15" customHeight="1" x14ac:dyDescent="0.2"/>
    <row r="275" s="74" customFormat="1" ht="15" customHeight="1" x14ac:dyDescent="0.2"/>
    <row r="276" s="74" customFormat="1" ht="15" customHeight="1" x14ac:dyDescent="0.2"/>
    <row r="277" s="74" customFormat="1" ht="15" customHeight="1" x14ac:dyDescent="0.2"/>
    <row r="278" s="74" customFormat="1" ht="15" customHeight="1" x14ac:dyDescent="0.2"/>
    <row r="279" s="74" customFormat="1" ht="15" customHeight="1" x14ac:dyDescent="0.2"/>
    <row r="280" s="74" customFormat="1" ht="15" customHeight="1" x14ac:dyDescent="0.2"/>
    <row r="281" s="74" customFormat="1" ht="15" customHeight="1" x14ac:dyDescent="0.2"/>
    <row r="282" s="74" customFormat="1" ht="15" customHeight="1" x14ac:dyDescent="0.2"/>
    <row r="283" s="74" customFormat="1" ht="15" customHeight="1" x14ac:dyDescent="0.2"/>
    <row r="284" s="74" customFormat="1" ht="15" customHeight="1" x14ac:dyDescent="0.2"/>
    <row r="285" s="74" customFormat="1" ht="15" customHeight="1" x14ac:dyDescent="0.2"/>
    <row r="286" s="74" customFormat="1" ht="15" customHeight="1" x14ac:dyDescent="0.2"/>
    <row r="287" s="74" customFormat="1" ht="15" customHeight="1" x14ac:dyDescent="0.2"/>
    <row r="288" s="74" customFormat="1" ht="15" customHeight="1" x14ac:dyDescent="0.2"/>
    <row r="289" s="74" customFormat="1" ht="15" customHeight="1" x14ac:dyDescent="0.2"/>
    <row r="290" s="74" customFormat="1" ht="15" customHeight="1" x14ac:dyDescent="0.2"/>
    <row r="291" s="74" customFormat="1" ht="15" customHeight="1" x14ac:dyDescent="0.2"/>
    <row r="292" s="74" customFormat="1" ht="15" customHeight="1" x14ac:dyDescent="0.2"/>
    <row r="293" s="74" customFormat="1" ht="15" customHeight="1" x14ac:dyDescent="0.2"/>
    <row r="294" s="74" customFormat="1" ht="15" customHeight="1" x14ac:dyDescent="0.2"/>
    <row r="295" s="74" customFormat="1" ht="15" customHeight="1" x14ac:dyDescent="0.2"/>
    <row r="296" s="74" customFormat="1" ht="15" customHeight="1" x14ac:dyDescent="0.2"/>
    <row r="297" s="74" customFormat="1" ht="15" customHeight="1" x14ac:dyDescent="0.2"/>
    <row r="298" s="74" customFormat="1" ht="15" customHeight="1" x14ac:dyDescent="0.2"/>
    <row r="299" s="74" customFormat="1" ht="15" customHeight="1" x14ac:dyDescent="0.2"/>
    <row r="300" s="74" customFormat="1" ht="15" customHeight="1" x14ac:dyDescent="0.2"/>
    <row r="301" s="74" customFormat="1" ht="15" customHeight="1" x14ac:dyDescent="0.2"/>
    <row r="302" s="74" customFormat="1" ht="15" customHeight="1" x14ac:dyDescent="0.2"/>
    <row r="303" s="74" customFormat="1" ht="15" customHeight="1" x14ac:dyDescent="0.2"/>
    <row r="304" s="74" customFormat="1" ht="15" customHeight="1" x14ac:dyDescent="0.2"/>
    <row r="305" s="74" customFormat="1" ht="15" customHeight="1" x14ac:dyDescent="0.2"/>
    <row r="306" s="74" customFormat="1" ht="15" customHeight="1" x14ac:dyDescent="0.2"/>
    <row r="307" s="74" customFormat="1" ht="15" customHeight="1" x14ac:dyDescent="0.2"/>
    <row r="308" s="74" customFormat="1" ht="15" customHeight="1" x14ac:dyDescent="0.2"/>
    <row r="309" s="74" customFormat="1" ht="15" customHeight="1" x14ac:dyDescent="0.2"/>
    <row r="310" s="74" customFormat="1" ht="15" customHeight="1" x14ac:dyDescent="0.2"/>
    <row r="311" s="74" customFormat="1" ht="15" customHeight="1" x14ac:dyDescent="0.2"/>
    <row r="312" s="74" customFormat="1" ht="15" customHeight="1" x14ac:dyDescent="0.2"/>
    <row r="313" s="74" customFormat="1" ht="15" customHeight="1" x14ac:dyDescent="0.2"/>
    <row r="314" s="74" customFormat="1" ht="15" customHeight="1" x14ac:dyDescent="0.2"/>
    <row r="315" s="74" customFormat="1" ht="15" customHeight="1" x14ac:dyDescent="0.2"/>
    <row r="316" s="74" customFormat="1" ht="15" customHeight="1" x14ac:dyDescent="0.2"/>
    <row r="317" s="74" customFormat="1" ht="15" customHeight="1" x14ac:dyDescent="0.2"/>
    <row r="318" s="74" customFormat="1" ht="15" customHeight="1" x14ac:dyDescent="0.2"/>
    <row r="319" s="74" customFormat="1" ht="15" customHeight="1" x14ac:dyDescent="0.2"/>
    <row r="320" s="74" customFormat="1" ht="15" customHeight="1" x14ac:dyDescent="0.2"/>
    <row r="321" s="74" customFormat="1" ht="15" customHeight="1" x14ac:dyDescent="0.2"/>
    <row r="322" s="74" customFormat="1" ht="15" customHeight="1" x14ac:dyDescent="0.2"/>
    <row r="323" s="74" customFormat="1" ht="15" customHeight="1" x14ac:dyDescent="0.2"/>
    <row r="324" s="74" customFormat="1" ht="15" customHeight="1" x14ac:dyDescent="0.2"/>
    <row r="325" s="74" customFormat="1" ht="15" customHeight="1" x14ac:dyDescent="0.2"/>
    <row r="326" s="74" customFormat="1" ht="15" customHeight="1" x14ac:dyDescent="0.2"/>
    <row r="327" s="74" customFormat="1" ht="15" customHeight="1" x14ac:dyDescent="0.2"/>
    <row r="328" s="74" customFormat="1" ht="15" customHeight="1" x14ac:dyDescent="0.2"/>
    <row r="329" s="74" customFormat="1" ht="15" customHeight="1" x14ac:dyDescent="0.2"/>
    <row r="330" s="74" customFormat="1" ht="15" customHeight="1" x14ac:dyDescent="0.2"/>
    <row r="331" s="74" customFormat="1" ht="15" customHeight="1" x14ac:dyDescent="0.2"/>
    <row r="332" s="74" customFormat="1" ht="15" customHeight="1" x14ac:dyDescent="0.2"/>
    <row r="333" s="74" customFormat="1" ht="15" customHeight="1" x14ac:dyDescent="0.2"/>
    <row r="334" s="74" customFormat="1" ht="15" customHeight="1" x14ac:dyDescent="0.2"/>
    <row r="335" s="74" customFormat="1" ht="15" customHeight="1" x14ac:dyDescent="0.2"/>
    <row r="336" s="74" customFormat="1" ht="15" customHeight="1" x14ac:dyDescent="0.2"/>
    <row r="337" s="74" customFormat="1" ht="15" customHeight="1" x14ac:dyDescent="0.2"/>
    <row r="338" s="74" customFormat="1" ht="15" customHeight="1" x14ac:dyDescent="0.2"/>
    <row r="339" s="74" customFormat="1" ht="15" customHeight="1" x14ac:dyDescent="0.2"/>
    <row r="340" s="74" customFormat="1" ht="15" customHeight="1" x14ac:dyDescent="0.2"/>
    <row r="341" s="74" customFormat="1" ht="15" customHeight="1" x14ac:dyDescent="0.2"/>
    <row r="342" s="74" customFormat="1" ht="15" customHeight="1" x14ac:dyDescent="0.2"/>
    <row r="343" s="74" customFormat="1" ht="15" customHeight="1" x14ac:dyDescent="0.2"/>
    <row r="344" s="74" customFormat="1" ht="15" customHeight="1" x14ac:dyDescent="0.2"/>
    <row r="345" s="74" customFormat="1" ht="15" customHeight="1" x14ac:dyDescent="0.2"/>
    <row r="346" s="74" customFormat="1" ht="15" customHeight="1" x14ac:dyDescent="0.2"/>
    <row r="347" s="74" customFormat="1" ht="15" customHeight="1" x14ac:dyDescent="0.2"/>
    <row r="348" s="74" customFormat="1" ht="15" customHeight="1" x14ac:dyDescent="0.2"/>
    <row r="349" s="74" customFormat="1" ht="15" customHeight="1" x14ac:dyDescent="0.2"/>
    <row r="350" s="74" customFormat="1" ht="15" customHeight="1" x14ac:dyDescent="0.2"/>
    <row r="351" s="74" customFormat="1" ht="15" customHeight="1" x14ac:dyDescent="0.2"/>
    <row r="352" s="74" customFormat="1" ht="15" customHeight="1" x14ac:dyDescent="0.2"/>
    <row r="353" s="74" customFormat="1" ht="15" customHeight="1" x14ac:dyDescent="0.2"/>
    <row r="354" s="74" customFormat="1" ht="15" customHeight="1" x14ac:dyDescent="0.2"/>
    <row r="355" s="74" customFormat="1" ht="15" customHeight="1" x14ac:dyDescent="0.2"/>
    <row r="356" s="74" customFormat="1" ht="15" customHeight="1" x14ac:dyDescent="0.2"/>
    <row r="357" s="74" customFormat="1" ht="15" customHeight="1" x14ac:dyDescent="0.2"/>
    <row r="358" s="74" customFormat="1" ht="15" customHeight="1" x14ac:dyDescent="0.2"/>
    <row r="359" s="74" customFormat="1" ht="15" customHeight="1" x14ac:dyDescent="0.2"/>
    <row r="360" s="74" customFormat="1" ht="15" customHeight="1" x14ac:dyDescent="0.2"/>
    <row r="361" s="74" customFormat="1" ht="15" customHeight="1" x14ac:dyDescent="0.2"/>
    <row r="362" s="74" customFormat="1" ht="15" customHeight="1" x14ac:dyDescent="0.2"/>
    <row r="363" s="74" customFormat="1" ht="15" customHeight="1" x14ac:dyDescent="0.2"/>
    <row r="364" s="74" customFormat="1" ht="15" customHeight="1" x14ac:dyDescent="0.2"/>
    <row r="365" s="74" customFormat="1" ht="15" customHeight="1" x14ac:dyDescent="0.2"/>
    <row r="366" s="74" customFormat="1" ht="15" customHeight="1" x14ac:dyDescent="0.2"/>
    <row r="367" s="74" customFormat="1" ht="15" customHeight="1" x14ac:dyDescent="0.2"/>
    <row r="368" s="74" customFormat="1" ht="15" customHeight="1" x14ac:dyDescent="0.2"/>
    <row r="369" s="74" customFormat="1" ht="15" customHeight="1" x14ac:dyDescent="0.2"/>
    <row r="370" s="74" customFormat="1" ht="15" customHeight="1" x14ac:dyDescent="0.2"/>
    <row r="371" s="74" customFormat="1" ht="15" customHeight="1" x14ac:dyDescent="0.2"/>
    <row r="372" s="74" customFormat="1" ht="15" customHeight="1" x14ac:dyDescent="0.2"/>
    <row r="373" s="74" customFormat="1" ht="15" customHeight="1" x14ac:dyDescent="0.2"/>
    <row r="374" s="74" customFormat="1" ht="15" customHeight="1" x14ac:dyDescent="0.2"/>
    <row r="375" s="74" customFormat="1" ht="15" customHeight="1" x14ac:dyDescent="0.2"/>
    <row r="376" s="74" customFormat="1" ht="15" customHeight="1" x14ac:dyDescent="0.2"/>
    <row r="377" s="74" customFormat="1" ht="15" customHeight="1" x14ac:dyDescent="0.2"/>
    <row r="378" s="74" customFormat="1" ht="15" customHeight="1" x14ac:dyDescent="0.2"/>
    <row r="379" s="74" customFormat="1" ht="15" customHeight="1" x14ac:dyDescent="0.2"/>
    <row r="380" s="74" customFormat="1" ht="15" customHeight="1" x14ac:dyDescent="0.2"/>
    <row r="381" s="74" customFormat="1" ht="15" customHeight="1" x14ac:dyDescent="0.2"/>
    <row r="382" s="74" customFormat="1" ht="15" customHeight="1" x14ac:dyDescent="0.2"/>
    <row r="383" s="74" customFormat="1" ht="15" customHeight="1" x14ac:dyDescent="0.2"/>
    <row r="384" s="74" customFormat="1" ht="15" customHeight="1" x14ac:dyDescent="0.2"/>
    <row r="385" s="74" customFormat="1" ht="15" customHeight="1" x14ac:dyDescent="0.2"/>
    <row r="386" s="74" customFormat="1" ht="15" customHeight="1" x14ac:dyDescent="0.2"/>
    <row r="387" s="74" customFormat="1" ht="15" customHeight="1" x14ac:dyDescent="0.2"/>
    <row r="388" s="74" customFormat="1" ht="15" customHeight="1" x14ac:dyDescent="0.2"/>
    <row r="389" s="74" customFormat="1" ht="15" customHeight="1" x14ac:dyDescent="0.2"/>
    <row r="390" s="74" customFormat="1" ht="15" customHeight="1" x14ac:dyDescent="0.2"/>
    <row r="391" s="74" customFormat="1" ht="15" customHeight="1" x14ac:dyDescent="0.2"/>
    <row r="392" s="74" customFormat="1" ht="15" customHeight="1" x14ac:dyDescent="0.2"/>
    <row r="393" s="74" customFormat="1" ht="15" customHeight="1" x14ac:dyDescent="0.2"/>
    <row r="394" s="74" customFormat="1" ht="15" customHeight="1" x14ac:dyDescent="0.2"/>
    <row r="395" s="74" customFormat="1" ht="15" customHeight="1" x14ac:dyDescent="0.2"/>
    <row r="396" s="74" customFormat="1" ht="15" customHeight="1" x14ac:dyDescent="0.2"/>
    <row r="397" s="74" customFormat="1" ht="15" customHeight="1" x14ac:dyDescent="0.2"/>
    <row r="398" s="74" customFormat="1" ht="15" customHeight="1" x14ac:dyDescent="0.2"/>
    <row r="399" s="74" customFormat="1" ht="15" customHeight="1" x14ac:dyDescent="0.2"/>
    <row r="400" s="74" customFormat="1" ht="15" customHeight="1" x14ac:dyDescent="0.2"/>
    <row r="401" s="74" customFormat="1" ht="15" customHeight="1" x14ac:dyDescent="0.2"/>
    <row r="402" s="74" customFormat="1" ht="15" customHeight="1" x14ac:dyDescent="0.2"/>
    <row r="403" s="74" customFormat="1" ht="15" customHeight="1" x14ac:dyDescent="0.2"/>
    <row r="404" s="74" customFormat="1" ht="15" customHeight="1" x14ac:dyDescent="0.2"/>
    <row r="405" s="74" customFormat="1" ht="15" customHeight="1" x14ac:dyDescent="0.2"/>
    <row r="406" s="74" customFormat="1" ht="15" customHeight="1" x14ac:dyDescent="0.2"/>
    <row r="407" s="74" customFormat="1" ht="15" customHeight="1" x14ac:dyDescent="0.2"/>
    <row r="408" s="74" customFormat="1" ht="15" customHeight="1" x14ac:dyDescent="0.2"/>
    <row r="409" s="74" customFormat="1" ht="15" customHeight="1" x14ac:dyDescent="0.2"/>
    <row r="410" s="74" customFormat="1" ht="15" customHeight="1" x14ac:dyDescent="0.2"/>
    <row r="411" s="74" customFormat="1" ht="15" customHeight="1" x14ac:dyDescent="0.2"/>
    <row r="412" s="74" customFormat="1" ht="15" customHeight="1" x14ac:dyDescent="0.2"/>
    <row r="413" s="74" customFormat="1" ht="15" customHeight="1" x14ac:dyDescent="0.2"/>
    <row r="414" s="74" customFormat="1" ht="15" customHeight="1" x14ac:dyDescent="0.2"/>
    <row r="415" s="74" customFormat="1" ht="15" customHeight="1" x14ac:dyDescent="0.2"/>
    <row r="416" s="74" customFormat="1" ht="15" customHeight="1" x14ac:dyDescent="0.2"/>
    <row r="417" s="74" customFormat="1" ht="15" customHeight="1" x14ac:dyDescent="0.2"/>
    <row r="418" s="74" customFormat="1" ht="15" customHeight="1" x14ac:dyDescent="0.2"/>
    <row r="419" s="74" customFormat="1" ht="15" customHeight="1" x14ac:dyDescent="0.2"/>
    <row r="420" s="74" customFormat="1" ht="15" customHeight="1" x14ac:dyDescent="0.2"/>
    <row r="421" s="74" customFormat="1" ht="15" customHeight="1" x14ac:dyDescent="0.2"/>
    <row r="422" s="74" customFormat="1" ht="15" customHeight="1" x14ac:dyDescent="0.2"/>
    <row r="423" s="74" customFormat="1" ht="15" customHeight="1" x14ac:dyDescent="0.2"/>
    <row r="424" s="74" customFormat="1" ht="15" customHeight="1" x14ac:dyDescent="0.2"/>
    <row r="425" s="74" customFormat="1" ht="15" customHeight="1" x14ac:dyDescent="0.2"/>
    <row r="426" s="74" customFormat="1" ht="15" customHeight="1" x14ac:dyDescent="0.2"/>
    <row r="427" s="74" customFormat="1" ht="15" customHeight="1" x14ac:dyDescent="0.2"/>
    <row r="428" s="74" customFormat="1" ht="15" customHeight="1" x14ac:dyDescent="0.2"/>
    <row r="429" s="74" customFormat="1" ht="15" customHeight="1" x14ac:dyDescent="0.2"/>
    <row r="430" s="74" customFormat="1" ht="15" customHeight="1" x14ac:dyDescent="0.2"/>
    <row r="431" s="74" customFormat="1" ht="15" customHeight="1" x14ac:dyDescent="0.2"/>
    <row r="432" s="74" customFormat="1" ht="15" customHeight="1" x14ac:dyDescent="0.2"/>
    <row r="433" s="74" customFormat="1" ht="15" customHeight="1" x14ac:dyDescent="0.2"/>
    <row r="434" s="74" customFormat="1" ht="15" customHeight="1" x14ac:dyDescent="0.2"/>
    <row r="435" s="74" customFormat="1" ht="15" customHeight="1" x14ac:dyDescent="0.2"/>
    <row r="436" s="74" customFormat="1" ht="15" customHeight="1" x14ac:dyDescent="0.2"/>
    <row r="437" s="74" customFormat="1" ht="15" customHeight="1" x14ac:dyDescent="0.2"/>
    <row r="438" s="74" customFormat="1" ht="15" customHeight="1" x14ac:dyDescent="0.2"/>
    <row r="439" s="74" customFormat="1" ht="15" customHeight="1" x14ac:dyDescent="0.2"/>
    <row r="440" s="74" customFormat="1" ht="15" customHeight="1" x14ac:dyDescent="0.2"/>
    <row r="441" s="74" customFormat="1" ht="15" customHeight="1" x14ac:dyDescent="0.2"/>
    <row r="442" s="74" customFormat="1" ht="15" customHeight="1" x14ac:dyDescent="0.2"/>
    <row r="443" s="74" customFormat="1" ht="15" customHeight="1" x14ac:dyDescent="0.2"/>
    <row r="444" s="74" customFormat="1" ht="15" customHeight="1" x14ac:dyDescent="0.2"/>
    <row r="445" s="74" customFormat="1" ht="15" customHeight="1" x14ac:dyDescent="0.2"/>
    <row r="446" s="74" customFormat="1" ht="15" customHeight="1" x14ac:dyDescent="0.2"/>
    <row r="447" s="74" customFormat="1" ht="15" customHeight="1" x14ac:dyDescent="0.2"/>
    <row r="448" s="74" customFormat="1" ht="15" customHeight="1" x14ac:dyDescent="0.2"/>
    <row r="449" s="74" customFormat="1" ht="15" customHeight="1" x14ac:dyDescent="0.2"/>
    <row r="450" s="74" customFormat="1" ht="15" customHeight="1" x14ac:dyDescent="0.2"/>
    <row r="451" s="74" customFormat="1" ht="15" customHeight="1" x14ac:dyDescent="0.2"/>
    <row r="452" s="74" customFormat="1" ht="15" customHeight="1" x14ac:dyDescent="0.2"/>
    <row r="453" s="74" customFormat="1" ht="15" customHeight="1" x14ac:dyDescent="0.2"/>
    <row r="454" s="74" customFormat="1" ht="15" customHeight="1" x14ac:dyDescent="0.2"/>
    <row r="455" s="74" customFormat="1" ht="15" customHeight="1" x14ac:dyDescent="0.2"/>
    <row r="456" s="74" customFormat="1" ht="15" customHeight="1" x14ac:dyDescent="0.2"/>
    <row r="457" s="74" customFormat="1" ht="15" customHeight="1" x14ac:dyDescent="0.2"/>
    <row r="458" s="74" customFormat="1" ht="15" customHeight="1" x14ac:dyDescent="0.2"/>
    <row r="459" s="74" customFormat="1" ht="15" customHeight="1" x14ac:dyDescent="0.2"/>
    <row r="460" s="74" customFormat="1" ht="15" customHeight="1" x14ac:dyDescent="0.2"/>
    <row r="461" s="74" customFormat="1" ht="15" customHeight="1" x14ac:dyDescent="0.2"/>
    <row r="462" s="74" customFormat="1" ht="15" customHeight="1" x14ac:dyDescent="0.2"/>
    <row r="463" s="74" customFormat="1" ht="15" customHeight="1" x14ac:dyDescent="0.2"/>
    <row r="464" s="74" customFormat="1" ht="15" customHeight="1" x14ac:dyDescent="0.2"/>
    <row r="465" s="74" customFormat="1" ht="15" customHeight="1" x14ac:dyDescent="0.2"/>
    <row r="466" s="74" customFormat="1" ht="15" customHeight="1" x14ac:dyDescent="0.2"/>
    <row r="467" s="74" customFormat="1" ht="15" customHeight="1" x14ac:dyDescent="0.2"/>
    <row r="468" s="74" customFormat="1" ht="15" customHeight="1" x14ac:dyDescent="0.2"/>
    <row r="469" s="74" customFormat="1" ht="15" customHeight="1" x14ac:dyDescent="0.2"/>
    <row r="470" s="74" customFormat="1" ht="15" customHeight="1" x14ac:dyDescent="0.2"/>
    <row r="471" s="74" customFormat="1" ht="15" customHeight="1" x14ac:dyDescent="0.2"/>
    <row r="472" s="74" customFormat="1" ht="15" customHeight="1" x14ac:dyDescent="0.2"/>
    <row r="473" s="74" customFormat="1" ht="15" customHeight="1" x14ac:dyDescent="0.2"/>
    <row r="474" s="74" customFormat="1" ht="15" customHeight="1" x14ac:dyDescent="0.2"/>
    <row r="475" s="74" customFormat="1" ht="15" customHeight="1" x14ac:dyDescent="0.2"/>
    <row r="476" s="74" customFormat="1" ht="15" customHeight="1" x14ac:dyDescent="0.2"/>
    <row r="477" s="74" customFormat="1" ht="15" customHeight="1" x14ac:dyDescent="0.2"/>
    <row r="478" s="74" customFormat="1" ht="15" customHeight="1" x14ac:dyDescent="0.2"/>
    <row r="479" s="74" customFormat="1" ht="15" customHeight="1" x14ac:dyDescent="0.2"/>
    <row r="480" s="74" customFormat="1" ht="15" customHeight="1" x14ac:dyDescent="0.2"/>
    <row r="481" s="74" customFormat="1" ht="15" customHeight="1" x14ac:dyDescent="0.2"/>
    <row r="482" s="74" customFormat="1" ht="15" customHeight="1" x14ac:dyDescent="0.2"/>
    <row r="483" s="74" customFormat="1" ht="15" customHeight="1" x14ac:dyDescent="0.2"/>
    <row r="484" s="74" customFormat="1" ht="15" customHeight="1" x14ac:dyDescent="0.2"/>
    <row r="485" s="74" customFormat="1" ht="15" customHeight="1" x14ac:dyDescent="0.2"/>
    <row r="486" s="74" customFormat="1" ht="15" customHeight="1" x14ac:dyDescent="0.2"/>
    <row r="487" s="74" customFormat="1" ht="15" customHeight="1" x14ac:dyDescent="0.2"/>
    <row r="488" s="74" customFormat="1" ht="15" customHeight="1" x14ac:dyDescent="0.2"/>
    <row r="489" s="74" customFormat="1" ht="15" customHeight="1" x14ac:dyDescent="0.2"/>
    <row r="490" s="74" customFormat="1" ht="15" customHeight="1" x14ac:dyDescent="0.2"/>
    <row r="491" s="74" customFormat="1" ht="15" customHeight="1" x14ac:dyDescent="0.2"/>
    <row r="492" s="74" customFormat="1" ht="15" customHeight="1" x14ac:dyDescent="0.2"/>
    <row r="493" s="74" customFormat="1" ht="15" customHeight="1" x14ac:dyDescent="0.2"/>
    <row r="494" s="74" customFormat="1" ht="15" customHeight="1" x14ac:dyDescent="0.2"/>
    <row r="495" s="74" customFormat="1" ht="15" customHeight="1" x14ac:dyDescent="0.2"/>
    <row r="496" s="74" customFormat="1" ht="15" customHeight="1" x14ac:dyDescent="0.2"/>
    <row r="497" s="74" customFormat="1" ht="15" customHeight="1" x14ac:dyDescent="0.2"/>
    <row r="498" s="74" customFormat="1" ht="15" customHeight="1" x14ac:dyDescent="0.2"/>
    <row r="499" s="74" customFormat="1" ht="15" customHeight="1" x14ac:dyDescent="0.2"/>
    <row r="500" s="74" customFormat="1" ht="15" customHeight="1" x14ac:dyDescent="0.2"/>
    <row r="501" s="74" customFormat="1" ht="15" customHeight="1" x14ac:dyDescent="0.2"/>
    <row r="502" s="74" customFormat="1" ht="15" customHeight="1" x14ac:dyDescent="0.2"/>
    <row r="503" s="74" customFormat="1" ht="15" customHeight="1" x14ac:dyDescent="0.2"/>
    <row r="504" s="74" customFormat="1" ht="15" customHeight="1" x14ac:dyDescent="0.2"/>
    <row r="505" s="74" customFormat="1" ht="15" customHeight="1" x14ac:dyDescent="0.2"/>
    <row r="506" s="74" customFormat="1" ht="15" customHeight="1" x14ac:dyDescent="0.2"/>
    <row r="507" s="74" customFormat="1" ht="15" customHeight="1" x14ac:dyDescent="0.2"/>
    <row r="508" s="74" customFormat="1" ht="15" customHeight="1" x14ac:dyDescent="0.2"/>
    <row r="509" s="74" customFormat="1" ht="15" customHeight="1" x14ac:dyDescent="0.2"/>
    <row r="510" s="74" customFormat="1" ht="15" customHeight="1" x14ac:dyDescent="0.2"/>
    <row r="511" s="74" customFormat="1" ht="15" customHeight="1" x14ac:dyDescent="0.2"/>
    <row r="512" s="74" customFormat="1" ht="15" customHeight="1" x14ac:dyDescent="0.2"/>
    <row r="513" s="74" customFormat="1" ht="15" customHeight="1" x14ac:dyDescent="0.2"/>
    <row r="514" s="74" customFormat="1" ht="15" customHeight="1" x14ac:dyDescent="0.2"/>
    <row r="515" s="74" customFormat="1" ht="15" customHeight="1" x14ac:dyDescent="0.2"/>
    <row r="516" s="74" customFormat="1" ht="15" customHeight="1" x14ac:dyDescent="0.2"/>
    <row r="517" s="74" customFormat="1" ht="15" customHeight="1" x14ac:dyDescent="0.2"/>
    <row r="518" s="74" customFormat="1" ht="15" customHeight="1" x14ac:dyDescent="0.2"/>
    <row r="519" s="74" customFormat="1" ht="15" customHeight="1" x14ac:dyDescent="0.2"/>
    <row r="520" s="74" customFormat="1" ht="15" customHeight="1" x14ac:dyDescent="0.2"/>
    <row r="521" s="74" customFormat="1" ht="15" customHeight="1" x14ac:dyDescent="0.2"/>
    <row r="522" s="74" customFormat="1" ht="15" customHeight="1" x14ac:dyDescent="0.2"/>
    <row r="523" s="74" customFormat="1" ht="15" customHeight="1" x14ac:dyDescent="0.2"/>
    <row r="524" s="74" customFormat="1" ht="15" customHeight="1" x14ac:dyDescent="0.2"/>
    <row r="525" s="74" customFormat="1" ht="15" customHeight="1" x14ac:dyDescent="0.2"/>
    <row r="526" s="74" customFormat="1" ht="15" customHeight="1" x14ac:dyDescent="0.2"/>
    <row r="527" s="74" customFormat="1" ht="15" customHeight="1" x14ac:dyDescent="0.2"/>
    <row r="528" s="74" customFormat="1" ht="15" customHeight="1" x14ac:dyDescent="0.2"/>
    <row r="529" s="74" customFormat="1" ht="15" customHeight="1" x14ac:dyDescent="0.2"/>
    <row r="530" s="74" customFormat="1" ht="15" customHeight="1" x14ac:dyDescent="0.2"/>
    <row r="531" s="74" customFormat="1" ht="15" customHeight="1" x14ac:dyDescent="0.2"/>
    <row r="532" s="74" customFormat="1" ht="15" customHeight="1" x14ac:dyDescent="0.2"/>
    <row r="533" s="74" customFormat="1" ht="15" customHeight="1" x14ac:dyDescent="0.2"/>
    <row r="534" s="74" customFormat="1" ht="15" customHeight="1" x14ac:dyDescent="0.2"/>
    <row r="535" s="74" customFormat="1" ht="15" customHeight="1" x14ac:dyDescent="0.2"/>
    <row r="536" s="74" customFormat="1" ht="15" customHeight="1" x14ac:dyDescent="0.2"/>
    <row r="537" s="74" customFormat="1" ht="15" customHeight="1" x14ac:dyDescent="0.2"/>
    <row r="538" s="74" customFormat="1" ht="15" customHeight="1" x14ac:dyDescent="0.2"/>
    <row r="539" s="74" customFormat="1" ht="15" customHeight="1" x14ac:dyDescent="0.2"/>
    <row r="540" s="74" customFormat="1" ht="15" customHeight="1" x14ac:dyDescent="0.2"/>
    <row r="541" s="74" customFormat="1" ht="15" customHeight="1" x14ac:dyDescent="0.2"/>
    <row r="542" s="74" customFormat="1" ht="15" customHeight="1" x14ac:dyDescent="0.2"/>
    <row r="543" s="74" customFormat="1" ht="15" customHeight="1" x14ac:dyDescent="0.2"/>
    <row r="544" s="74" customFormat="1" ht="15" customHeight="1" x14ac:dyDescent="0.2"/>
    <row r="545" s="74" customFormat="1" ht="15" customHeight="1" x14ac:dyDescent="0.2"/>
    <row r="546" s="74" customFormat="1" ht="15" customHeight="1" x14ac:dyDescent="0.2"/>
    <row r="547" s="74" customFormat="1" ht="15" customHeight="1" x14ac:dyDescent="0.2"/>
    <row r="548" s="74" customFormat="1" ht="15" customHeight="1" x14ac:dyDescent="0.2"/>
    <row r="549" s="74" customFormat="1" ht="15" customHeight="1" x14ac:dyDescent="0.2"/>
    <row r="550" s="74" customFormat="1" ht="15" customHeight="1" x14ac:dyDescent="0.2"/>
    <row r="551" s="74" customFormat="1" ht="15" customHeight="1" x14ac:dyDescent="0.2"/>
    <row r="552" s="74" customFormat="1" ht="15" customHeight="1" x14ac:dyDescent="0.2"/>
    <row r="553" s="74" customFormat="1" ht="15" customHeight="1" x14ac:dyDescent="0.2"/>
    <row r="554" s="74" customFormat="1" ht="15" customHeight="1" x14ac:dyDescent="0.2"/>
    <row r="555" s="74" customFormat="1" ht="15" customHeight="1" x14ac:dyDescent="0.2"/>
    <row r="556" s="74" customFormat="1" ht="15" customHeight="1" x14ac:dyDescent="0.2"/>
    <row r="557" s="74" customFormat="1" ht="15" customHeight="1" x14ac:dyDescent="0.2"/>
    <row r="558" s="74" customFormat="1" ht="15" customHeight="1" x14ac:dyDescent="0.2"/>
    <row r="559" s="74" customFormat="1" ht="15" customHeight="1" x14ac:dyDescent="0.2"/>
    <row r="560" s="74" customFormat="1" ht="15" customHeight="1" x14ac:dyDescent="0.2"/>
    <row r="561" s="74" customFormat="1" ht="15" customHeight="1" x14ac:dyDescent="0.2"/>
    <row r="562" s="74" customFormat="1" ht="15" customHeight="1" x14ac:dyDescent="0.2"/>
    <row r="563" s="74" customFormat="1" ht="15" customHeight="1" x14ac:dyDescent="0.2"/>
    <row r="564" s="74" customFormat="1" ht="15" customHeight="1" x14ac:dyDescent="0.2"/>
    <row r="565" s="74" customFormat="1" ht="15" customHeight="1" x14ac:dyDescent="0.2"/>
    <row r="566" s="74" customFormat="1" ht="15" customHeight="1" x14ac:dyDescent="0.2"/>
    <row r="567" s="74" customFormat="1" ht="15" customHeight="1" x14ac:dyDescent="0.2"/>
    <row r="568" s="74" customFormat="1" ht="15" customHeight="1" x14ac:dyDescent="0.2"/>
    <row r="569" s="74" customFormat="1" ht="15" customHeight="1" x14ac:dyDescent="0.2"/>
    <row r="570" s="74" customFormat="1" ht="15" customHeight="1" x14ac:dyDescent="0.2"/>
    <row r="571" s="74" customFormat="1" ht="15" customHeight="1" x14ac:dyDescent="0.2"/>
    <row r="572" s="74" customFormat="1" ht="15" customHeight="1" x14ac:dyDescent="0.2"/>
    <row r="573" s="74" customFormat="1" ht="15" customHeight="1" x14ac:dyDescent="0.2"/>
    <row r="574" s="74" customFormat="1" ht="15" customHeight="1" x14ac:dyDescent="0.2"/>
    <row r="575" s="74" customFormat="1" ht="15" customHeight="1" x14ac:dyDescent="0.2"/>
    <row r="576" s="74" customFormat="1" ht="15" customHeight="1" x14ac:dyDescent="0.2"/>
    <row r="577" s="74" customFormat="1" ht="15" customHeight="1" x14ac:dyDescent="0.2"/>
    <row r="578" s="74" customFormat="1" ht="15" customHeight="1" x14ac:dyDescent="0.2"/>
    <row r="579" s="74" customFormat="1" ht="15" customHeight="1" x14ac:dyDescent="0.2"/>
    <row r="580" s="74" customFormat="1" ht="15" customHeight="1" x14ac:dyDescent="0.2"/>
    <row r="581" s="74" customFormat="1" ht="15" customHeight="1" x14ac:dyDescent="0.2"/>
    <row r="582" s="74" customFormat="1" ht="15" customHeight="1" x14ac:dyDescent="0.2"/>
    <row r="583" s="74" customFormat="1" ht="15" customHeight="1" x14ac:dyDescent="0.2"/>
    <row r="584" s="74" customFormat="1" ht="15" customHeight="1" x14ac:dyDescent="0.2"/>
    <row r="585" s="74" customFormat="1" ht="15" customHeight="1" x14ac:dyDescent="0.2"/>
    <row r="586" s="74" customFormat="1" ht="15" customHeight="1" x14ac:dyDescent="0.2"/>
    <row r="587" s="74" customFormat="1" ht="15" customHeight="1" x14ac:dyDescent="0.2"/>
    <row r="588" s="74" customFormat="1" ht="15" customHeight="1" x14ac:dyDescent="0.2"/>
    <row r="589" s="74" customFormat="1" ht="15" customHeight="1" x14ac:dyDescent="0.2"/>
    <row r="590" s="74" customFormat="1" ht="15" customHeight="1" x14ac:dyDescent="0.2"/>
    <row r="591" s="74" customFormat="1" ht="15" customHeight="1" x14ac:dyDescent="0.2"/>
    <row r="592" s="74" customFormat="1" ht="15" customHeight="1" x14ac:dyDescent="0.2"/>
    <row r="593" s="74" customFormat="1" ht="15" customHeight="1" x14ac:dyDescent="0.2"/>
    <row r="594" s="74" customFormat="1" ht="15" customHeight="1" x14ac:dyDescent="0.2"/>
    <row r="595" s="74" customFormat="1" ht="15" customHeight="1" x14ac:dyDescent="0.2"/>
    <row r="596" s="74" customFormat="1" ht="15" customHeight="1" x14ac:dyDescent="0.2"/>
    <row r="597" s="74" customFormat="1" ht="15" customHeight="1" x14ac:dyDescent="0.2"/>
    <row r="598" s="74" customFormat="1" ht="15" customHeight="1" x14ac:dyDescent="0.2"/>
    <row r="599" s="74" customFormat="1" ht="15" customHeight="1" x14ac:dyDescent="0.2"/>
    <row r="600" s="74" customFormat="1" ht="15" customHeight="1" x14ac:dyDescent="0.2"/>
    <row r="601" s="74" customFormat="1" ht="15" customHeight="1" x14ac:dyDescent="0.2"/>
    <row r="602" s="74" customFormat="1" ht="15" customHeight="1" x14ac:dyDescent="0.2"/>
    <row r="603" s="74" customFormat="1" ht="15" customHeight="1" x14ac:dyDescent="0.2"/>
    <row r="604" s="74" customFormat="1" ht="15" customHeight="1" x14ac:dyDescent="0.2"/>
    <row r="605" s="74" customFormat="1" ht="15" customHeight="1" x14ac:dyDescent="0.2"/>
    <row r="606" s="74" customFormat="1" ht="15" customHeight="1" x14ac:dyDescent="0.2"/>
    <row r="607" s="74" customFormat="1" ht="15" customHeight="1" x14ac:dyDescent="0.2"/>
    <row r="608" s="74" customFormat="1" ht="15" customHeight="1" x14ac:dyDescent="0.2"/>
    <row r="609" s="74" customFormat="1" ht="15" customHeight="1" x14ac:dyDescent="0.2"/>
    <row r="610" s="74" customFormat="1" ht="15" customHeight="1" x14ac:dyDescent="0.2"/>
    <row r="611" s="74" customFormat="1" ht="15" customHeight="1" x14ac:dyDescent="0.2"/>
    <row r="612" s="74" customFormat="1" ht="15" customHeight="1" x14ac:dyDescent="0.2"/>
    <row r="613" s="74" customFormat="1" ht="15" customHeight="1" x14ac:dyDescent="0.2"/>
    <row r="614" s="74" customFormat="1" ht="15" customHeight="1" x14ac:dyDescent="0.2"/>
    <row r="615" s="74" customFormat="1" ht="15" customHeight="1" x14ac:dyDescent="0.2"/>
    <row r="616" s="74" customFormat="1" ht="15" customHeight="1" x14ac:dyDescent="0.2"/>
    <row r="617" s="74" customFormat="1" ht="15" customHeight="1" x14ac:dyDescent="0.2"/>
    <row r="618" s="74" customFormat="1" ht="15" customHeight="1" x14ac:dyDescent="0.2"/>
    <row r="619" s="74" customFormat="1" ht="15" customHeight="1" x14ac:dyDescent="0.2"/>
    <row r="620" s="74" customFormat="1" ht="15" customHeight="1" x14ac:dyDescent="0.2"/>
    <row r="621" s="74" customFormat="1" ht="15" customHeight="1" x14ac:dyDescent="0.2"/>
    <row r="622" s="74" customFormat="1" ht="15" customHeight="1" x14ac:dyDescent="0.2"/>
    <row r="623" s="74" customFormat="1" ht="15" customHeight="1" x14ac:dyDescent="0.2"/>
    <row r="624" s="74" customFormat="1" ht="15" customHeight="1" x14ac:dyDescent="0.2"/>
    <row r="625" s="74" customFormat="1" ht="15" customHeight="1" x14ac:dyDescent="0.2"/>
    <row r="626" s="74" customFormat="1" ht="15" customHeight="1" x14ac:dyDescent="0.2"/>
    <row r="627" s="74" customFormat="1" ht="15" customHeight="1" x14ac:dyDescent="0.2"/>
    <row r="628" s="74" customFormat="1" ht="15" customHeight="1" x14ac:dyDescent="0.2"/>
    <row r="629" s="74" customFormat="1" ht="15" customHeight="1" x14ac:dyDescent="0.2"/>
    <row r="630" s="74" customFormat="1" ht="15" customHeight="1" x14ac:dyDescent="0.2"/>
    <row r="631" s="74" customFormat="1" ht="15" customHeight="1" x14ac:dyDescent="0.2"/>
    <row r="632" s="74" customFormat="1" ht="15" customHeight="1" x14ac:dyDescent="0.2"/>
    <row r="633" s="74" customFormat="1" ht="15" customHeight="1" x14ac:dyDescent="0.2"/>
    <row r="634" s="74" customFormat="1" ht="15" customHeight="1" x14ac:dyDescent="0.2"/>
    <row r="635" s="74" customFormat="1" ht="15" customHeight="1" x14ac:dyDescent="0.2"/>
    <row r="636" s="74" customFormat="1" ht="15" customHeight="1" x14ac:dyDescent="0.2"/>
    <row r="637" s="74" customFormat="1" ht="15" customHeight="1" x14ac:dyDescent="0.2"/>
    <row r="638" s="74" customFormat="1" ht="15" customHeight="1" x14ac:dyDescent="0.2"/>
    <row r="639" s="74" customFormat="1" ht="15" customHeight="1" x14ac:dyDescent="0.2"/>
    <row r="640" s="74" customFormat="1" ht="15" customHeight="1" x14ac:dyDescent="0.2"/>
    <row r="641" s="74" customFormat="1" ht="15" customHeight="1" x14ac:dyDescent="0.2"/>
    <row r="642" s="74" customFormat="1" ht="15" customHeight="1" x14ac:dyDescent="0.2"/>
    <row r="643" s="74" customFormat="1" ht="15" customHeight="1" x14ac:dyDescent="0.2"/>
    <row r="644" s="74" customFormat="1" ht="15" customHeight="1" x14ac:dyDescent="0.2"/>
    <row r="645" s="74" customFormat="1" ht="15" customHeight="1" x14ac:dyDescent="0.2"/>
    <row r="646" s="74" customFormat="1" ht="15" customHeight="1" x14ac:dyDescent="0.2"/>
    <row r="647" s="74" customFormat="1" ht="15" customHeight="1" x14ac:dyDescent="0.2"/>
    <row r="648" s="74" customFormat="1" ht="15" customHeight="1" x14ac:dyDescent="0.2"/>
    <row r="649" s="74" customFormat="1" ht="15" customHeight="1" x14ac:dyDescent="0.2"/>
    <row r="650" s="74" customFormat="1" ht="15" customHeight="1" x14ac:dyDescent="0.2"/>
    <row r="651" s="74" customFormat="1" ht="15" customHeight="1" x14ac:dyDescent="0.2"/>
    <row r="652" s="74" customFormat="1" ht="15" customHeight="1" x14ac:dyDescent="0.2"/>
    <row r="653" s="74" customFormat="1" ht="15" customHeight="1" x14ac:dyDescent="0.2"/>
    <row r="654" s="74" customFormat="1" ht="15" customHeight="1" x14ac:dyDescent="0.2"/>
    <row r="655" s="74" customFormat="1" ht="15" customHeight="1" x14ac:dyDescent="0.2"/>
    <row r="656" s="74" customFormat="1" ht="15" customHeight="1" x14ac:dyDescent="0.2"/>
    <row r="657" s="74" customFormat="1" ht="15" customHeight="1" x14ac:dyDescent="0.2"/>
    <row r="658" s="74" customFormat="1" ht="15" customHeight="1" x14ac:dyDescent="0.2"/>
    <row r="659" s="74" customFormat="1" ht="15" customHeight="1" x14ac:dyDescent="0.2"/>
    <row r="660" s="74" customFormat="1" ht="15" customHeight="1" x14ac:dyDescent="0.2"/>
    <row r="661" s="74" customFormat="1" ht="15" customHeight="1" x14ac:dyDescent="0.2"/>
    <row r="662" s="74" customFormat="1" ht="15" customHeight="1" x14ac:dyDescent="0.2"/>
    <row r="663" s="74" customFormat="1" ht="15" customHeight="1" x14ac:dyDescent="0.2"/>
    <row r="664" s="74" customFormat="1" ht="15" customHeight="1" x14ac:dyDescent="0.2"/>
    <row r="665" s="74" customFormat="1" ht="15" customHeight="1" x14ac:dyDescent="0.2"/>
    <row r="666" s="74" customFormat="1" ht="15" customHeight="1" x14ac:dyDescent="0.2"/>
    <row r="667" s="74" customFormat="1" ht="15" customHeight="1" x14ac:dyDescent="0.2"/>
    <row r="668" s="74" customFormat="1" ht="15" customHeight="1" x14ac:dyDescent="0.2"/>
    <row r="669" s="74" customFormat="1" ht="15" customHeight="1" x14ac:dyDescent="0.2"/>
    <row r="670" s="74" customFormat="1" ht="15" customHeight="1" x14ac:dyDescent="0.2"/>
    <row r="671" s="74" customFormat="1" ht="15" customHeight="1" x14ac:dyDescent="0.2"/>
    <row r="672" s="74" customFormat="1" ht="15" customHeight="1" x14ac:dyDescent="0.2"/>
    <row r="673" s="74" customFormat="1" ht="15" customHeight="1" x14ac:dyDescent="0.2"/>
    <row r="674" s="74" customFormat="1" ht="15" customHeight="1" x14ac:dyDescent="0.2"/>
    <row r="675" s="74" customFormat="1" ht="15" customHeight="1" x14ac:dyDescent="0.2"/>
    <row r="676" s="74" customFormat="1" ht="15" customHeight="1" x14ac:dyDescent="0.2"/>
    <row r="677" s="74" customFormat="1" ht="15" customHeight="1" x14ac:dyDescent="0.2"/>
    <row r="678" s="74" customFormat="1" ht="15" customHeight="1" x14ac:dyDescent="0.2"/>
    <row r="679" s="74" customFormat="1" ht="15" customHeight="1" x14ac:dyDescent="0.2"/>
    <row r="680" s="74" customFormat="1" ht="15" customHeight="1" x14ac:dyDescent="0.2"/>
    <row r="681" s="74" customFormat="1" ht="15" customHeight="1" x14ac:dyDescent="0.2"/>
    <row r="682" s="74" customFormat="1" ht="15" customHeight="1" x14ac:dyDescent="0.2"/>
    <row r="683" s="74" customFormat="1" ht="15" customHeight="1" x14ac:dyDescent="0.2"/>
    <row r="684" s="74" customFormat="1" ht="15" customHeight="1" x14ac:dyDescent="0.2"/>
    <row r="685" s="74" customFormat="1" ht="15" customHeight="1" x14ac:dyDescent="0.2"/>
    <row r="686" s="74" customFormat="1" ht="15" customHeight="1" x14ac:dyDescent="0.2"/>
    <row r="687" s="74" customFormat="1" ht="15" customHeight="1" x14ac:dyDescent="0.2"/>
    <row r="688" s="74" customFormat="1" ht="15" customHeight="1" x14ac:dyDescent="0.2"/>
    <row r="689" s="74" customFormat="1" ht="15" customHeight="1" x14ac:dyDescent="0.2"/>
    <row r="690" s="74" customFormat="1" ht="15" customHeight="1" x14ac:dyDescent="0.2"/>
    <row r="691" s="74" customFormat="1" ht="15" customHeight="1" x14ac:dyDescent="0.2"/>
    <row r="692" s="74" customFormat="1" ht="15" customHeight="1" x14ac:dyDescent="0.2"/>
    <row r="693" s="74" customFormat="1" ht="15" customHeight="1" x14ac:dyDescent="0.2"/>
    <row r="694" s="74" customFormat="1" ht="15" customHeight="1" x14ac:dyDescent="0.2"/>
    <row r="695" s="74" customFormat="1" ht="15" customHeight="1" x14ac:dyDescent="0.2"/>
    <row r="696" s="74" customFormat="1" ht="15" customHeight="1" x14ac:dyDescent="0.2"/>
    <row r="697" s="74" customFormat="1" ht="15" customHeight="1" x14ac:dyDescent="0.2"/>
    <row r="698" s="74" customFormat="1" ht="15" customHeight="1" x14ac:dyDescent="0.2"/>
    <row r="699" s="74" customFormat="1" ht="15" customHeight="1" x14ac:dyDescent="0.2"/>
    <row r="700" s="74" customFormat="1" ht="15" customHeight="1" x14ac:dyDescent="0.2"/>
    <row r="701" s="74" customFormat="1" ht="15" customHeight="1" x14ac:dyDescent="0.2"/>
    <row r="702" s="74" customFormat="1" ht="15" customHeight="1" x14ac:dyDescent="0.2"/>
    <row r="703" s="74" customFormat="1" ht="15" customHeight="1" x14ac:dyDescent="0.2"/>
    <row r="704" s="74" customFormat="1" ht="15" customHeight="1" x14ac:dyDescent="0.2"/>
    <row r="705" s="74" customFormat="1" ht="15" customHeight="1" x14ac:dyDescent="0.2"/>
    <row r="706" s="74" customFormat="1" ht="15" customHeight="1" x14ac:dyDescent="0.2"/>
    <row r="707" s="74" customFormat="1" ht="15" customHeight="1" x14ac:dyDescent="0.2"/>
    <row r="708" s="74" customFormat="1" ht="15" customHeight="1" x14ac:dyDescent="0.2"/>
    <row r="709" s="74" customFormat="1" ht="15" customHeight="1" x14ac:dyDescent="0.2"/>
    <row r="710" s="74" customFormat="1" ht="15" customHeight="1" x14ac:dyDescent="0.2"/>
    <row r="711" s="74" customFormat="1" ht="15" customHeight="1" x14ac:dyDescent="0.2"/>
    <row r="712" s="74" customFormat="1" ht="15" customHeight="1" x14ac:dyDescent="0.2"/>
    <row r="713" s="74" customFormat="1" ht="15" customHeight="1" x14ac:dyDescent="0.2"/>
    <row r="714" s="74" customFormat="1" ht="15" customHeight="1" x14ac:dyDescent="0.2"/>
    <row r="715" s="74" customFormat="1" ht="15" customHeight="1" x14ac:dyDescent="0.2"/>
    <row r="716" s="74" customFormat="1" ht="15" customHeight="1" x14ac:dyDescent="0.2"/>
    <row r="717" s="74" customFormat="1" ht="15" customHeight="1" x14ac:dyDescent="0.2"/>
    <row r="718" s="74" customFormat="1" ht="15" customHeight="1" x14ac:dyDescent="0.2"/>
    <row r="719" s="74" customFormat="1" ht="15" customHeight="1" x14ac:dyDescent="0.2"/>
    <row r="720" s="74" customFormat="1" ht="15" customHeight="1" x14ac:dyDescent="0.2"/>
    <row r="721" s="74" customFormat="1" ht="15" customHeight="1" x14ac:dyDescent="0.2"/>
    <row r="722" s="74" customFormat="1" ht="15" customHeight="1" x14ac:dyDescent="0.2"/>
    <row r="723" s="74" customFormat="1" ht="15" customHeight="1" x14ac:dyDescent="0.2"/>
    <row r="724" s="74" customFormat="1" ht="15" customHeight="1" x14ac:dyDescent="0.2"/>
    <row r="725" s="74" customFormat="1" ht="15" customHeight="1" x14ac:dyDescent="0.2"/>
    <row r="726" s="74" customFormat="1" ht="15" customHeight="1" x14ac:dyDescent="0.2"/>
    <row r="727" s="74" customFormat="1" ht="15" customHeight="1" x14ac:dyDescent="0.2"/>
    <row r="728" s="74" customFormat="1" ht="15" customHeight="1" x14ac:dyDescent="0.2"/>
    <row r="729" s="74" customFormat="1" ht="15" customHeight="1" x14ac:dyDescent="0.2"/>
    <row r="730" s="74" customFormat="1" ht="15" customHeight="1" x14ac:dyDescent="0.2"/>
    <row r="731" s="74" customFormat="1" ht="15" customHeight="1" x14ac:dyDescent="0.2"/>
    <row r="732" s="74" customFormat="1" ht="15" customHeight="1" x14ac:dyDescent="0.2"/>
    <row r="733" s="74" customFormat="1" ht="15" customHeight="1" x14ac:dyDescent="0.2"/>
    <row r="734" s="74" customFormat="1" ht="15" customHeight="1" x14ac:dyDescent="0.2"/>
    <row r="735" s="74" customFormat="1" ht="15" customHeight="1" x14ac:dyDescent="0.2"/>
    <row r="736" s="74" customFormat="1" ht="15" customHeight="1" x14ac:dyDescent="0.2"/>
    <row r="737" s="74" customFormat="1" ht="15" customHeight="1" x14ac:dyDescent="0.2"/>
    <row r="738" s="74" customFormat="1" ht="15" customHeight="1" x14ac:dyDescent="0.2"/>
    <row r="739" s="74" customFormat="1" ht="15" customHeight="1" x14ac:dyDescent="0.2"/>
    <row r="740" s="74" customFormat="1" ht="15" customHeight="1" x14ac:dyDescent="0.2"/>
    <row r="741" s="74" customFormat="1" ht="15" customHeight="1" x14ac:dyDescent="0.2"/>
    <row r="742" s="74" customFormat="1" ht="15" customHeight="1" x14ac:dyDescent="0.2"/>
    <row r="743" s="74" customFormat="1" ht="15" customHeight="1" x14ac:dyDescent="0.2"/>
    <row r="744" s="74" customFormat="1" ht="15" customHeight="1" x14ac:dyDescent="0.2"/>
    <row r="745" s="74" customFormat="1" ht="15" customHeight="1" x14ac:dyDescent="0.2"/>
    <row r="746" s="74" customFormat="1" ht="15" customHeight="1" x14ac:dyDescent="0.2"/>
    <row r="747" s="74" customFormat="1" ht="15" customHeight="1" x14ac:dyDescent="0.2"/>
    <row r="748" s="74" customFormat="1" ht="15" customHeight="1" x14ac:dyDescent="0.2"/>
    <row r="749" s="74" customFormat="1" ht="15" customHeight="1" x14ac:dyDescent="0.2"/>
    <row r="750" s="74" customFormat="1" ht="15" customHeight="1" x14ac:dyDescent="0.2"/>
    <row r="751" s="74" customFormat="1" ht="15" customHeight="1" x14ac:dyDescent="0.2"/>
    <row r="752" s="74" customFormat="1" ht="15" customHeight="1" x14ac:dyDescent="0.2"/>
    <row r="753" s="74" customFormat="1" ht="15" customHeight="1" x14ac:dyDescent="0.2"/>
    <row r="754" s="74" customFormat="1" ht="15" customHeight="1" x14ac:dyDescent="0.2"/>
    <row r="755" s="74" customFormat="1" ht="15" customHeight="1" x14ac:dyDescent="0.2"/>
    <row r="756" s="74" customFormat="1" ht="15" customHeight="1" x14ac:dyDescent="0.2"/>
    <row r="757" s="74" customFormat="1" ht="15" customHeight="1" x14ac:dyDescent="0.2"/>
    <row r="758" s="74" customFormat="1" ht="15" customHeight="1" x14ac:dyDescent="0.2"/>
    <row r="759" s="74" customFormat="1" ht="15" customHeight="1" x14ac:dyDescent="0.2"/>
    <row r="760" s="74" customFormat="1" ht="15" customHeight="1" x14ac:dyDescent="0.2"/>
    <row r="761" s="74" customFormat="1" ht="15" customHeight="1" x14ac:dyDescent="0.2"/>
    <row r="762" s="74" customFormat="1" ht="15" customHeight="1" x14ac:dyDescent="0.2"/>
    <row r="763" s="74" customFormat="1" ht="15" customHeight="1" x14ac:dyDescent="0.2"/>
    <row r="764" s="74" customFormat="1" ht="15" customHeight="1" x14ac:dyDescent="0.2"/>
    <row r="765" s="74" customFormat="1" ht="15" customHeight="1" x14ac:dyDescent="0.2"/>
    <row r="766" s="74" customFormat="1" ht="15" customHeight="1" x14ac:dyDescent="0.2"/>
    <row r="767" s="74" customFormat="1" ht="15" customHeight="1" x14ac:dyDescent="0.2"/>
    <row r="768" s="74" customFormat="1" ht="15" customHeight="1" x14ac:dyDescent="0.2"/>
    <row r="769" s="74" customFormat="1" ht="15" customHeight="1" x14ac:dyDescent="0.2"/>
    <row r="770" s="74" customFormat="1" ht="15" customHeight="1" x14ac:dyDescent="0.2"/>
    <row r="771" s="74" customFormat="1" ht="15" customHeight="1" x14ac:dyDescent="0.2"/>
    <row r="772" s="74" customFormat="1" ht="15" customHeight="1" x14ac:dyDescent="0.2"/>
    <row r="773" s="74" customFormat="1" ht="15" customHeight="1" x14ac:dyDescent="0.2"/>
    <row r="774" s="74" customFormat="1" ht="15" customHeight="1" x14ac:dyDescent="0.2"/>
    <row r="775" s="74" customFormat="1" ht="15" customHeight="1" x14ac:dyDescent="0.2"/>
    <row r="776" s="74" customFormat="1" ht="15" customHeight="1" x14ac:dyDescent="0.2"/>
    <row r="777" s="74" customFormat="1" ht="15" customHeight="1" x14ac:dyDescent="0.2"/>
    <row r="778" s="74" customFormat="1" ht="15" customHeight="1" x14ac:dyDescent="0.2"/>
    <row r="779" s="74" customFormat="1" ht="15" customHeight="1" x14ac:dyDescent="0.2"/>
    <row r="780" s="74" customFormat="1" ht="15" customHeight="1" x14ac:dyDescent="0.2"/>
    <row r="781" s="74" customFormat="1" ht="15" customHeight="1" x14ac:dyDescent="0.2"/>
    <row r="782" s="74" customFormat="1" ht="15" customHeight="1" x14ac:dyDescent="0.2"/>
    <row r="783" s="74" customFormat="1" ht="15" customHeight="1" x14ac:dyDescent="0.2"/>
    <row r="784" s="74" customFormat="1" ht="15" customHeight="1" x14ac:dyDescent="0.2"/>
    <row r="785" s="74" customFormat="1" ht="15" customHeight="1" x14ac:dyDescent="0.2"/>
    <row r="786" s="74" customFormat="1" ht="15" customHeight="1" x14ac:dyDescent="0.2"/>
    <row r="787" s="74" customFormat="1" ht="15" customHeight="1" x14ac:dyDescent="0.2"/>
    <row r="788" s="74" customFormat="1" ht="15" customHeight="1" x14ac:dyDescent="0.2"/>
    <row r="789" s="74" customFormat="1" ht="15" customHeight="1" x14ac:dyDescent="0.2"/>
    <row r="790" s="74" customFormat="1" ht="15" customHeight="1" x14ac:dyDescent="0.2"/>
    <row r="791" s="74" customFormat="1" ht="15" customHeight="1" x14ac:dyDescent="0.2"/>
    <row r="792" s="74" customFormat="1" ht="15" customHeight="1" x14ac:dyDescent="0.2"/>
    <row r="793" s="74" customFormat="1" ht="15" customHeight="1" x14ac:dyDescent="0.2"/>
    <row r="794" s="74" customFormat="1" ht="15" customHeight="1" x14ac:dyDescent="0.2"/>
    <row r="795" s="74" customFormat="1" ht="15" customHeight="1" x14ac:dyDescent="0.2"/>
    <row r="796" s="74" customFormat="1" ht="15" customHeight="1" x14ac:dyDescent="0.2"/>
    <row r="797" s="74" customFormat="1" ht="15" customHeight="1" x14ac:dyDescent="0.2"/>
    <row r="798" s="74" customFormat="1" ht="15" customHeight="1" x14ac:dyDescent="0.2"/>
    <row r="799" s="74" customFormat="1" ht="15" customHeight="1" x14ac:dyDescent="0.2"/>
    <row r="800" s="74" customFormat="1" ht="15" customHeight="1" x14ac:dyDescent="0.2"/>
    <row r="801" s="74" customFormat="1" ht="15" customHeight="1" x14ac:dyDescent="0.2"/>
    <row r="802" s="74" customFormat="1" ht="15" customHeight="1" x14ac:dyDescent="0.2"/>
    <row r="803" s="74" customFormat="1" ht="15" customHeight="1" x14ac:dyDescent="0.2"/>
    <row r="804" s="74" customFormat="1" ht="15" customHeight="1" x14ac:dyDescent="0.2"/>
    <row r="805" s="74" customFormat="1" ht="15" customHeight="1" x14ac:dyDescent="0.2"/>
    <row r="806" s="74" customFormat="1" ht="15" customHeight="1" x14ac:dyDescent="0.2"/>
    <row r="807" s="74" customFormat="1" ht="15" customHeight="1" x14ac:dyDescent="0.2"/>
    <row r="808" s="74" customFormat="1" ht="15" customHeight="1" x14ac:dyDescent="0.2"/>
    <row r="809" s="74" customFormat="1" ht="15" customHeight="1" x14ac:dyDescent="0.2"/>
    <row r="810" s="74" customFormat="1" ht="15" customHeight="1" x14ac:dyDescent="0.2"/>
    <row r="811" s="74" customFormat="1" ht="15" customHeight="1" x14ac:dyDescent="0.2"/>
    <row r="812" s="74" customFormat="1" ht="15" customHeight="1" x14ac:dyDescent="0.2"/>
    <row r="813" s="74" customFormat="1" ht="15" customHeight="1" x14ac:dyDescent="0.2"/>
    <row r="814" s="74" customFormat="1" ht="15" customHeight="1" x14ac:dyDescent="0.2"/>
    <row r="815" s="74" customFormat="1" ht="15" customHeight="1" x14ac:dyDescent="0.2"/>
    <row r="816" s="74" customFormat="1" ht="15" customHeight="1" x14ac:dyDescent="0.2"/>
    <row r="817" s="74" customFormat="1" ht="15" customHeight="1" x14ac:dyDescent="0.2"/>
    <row r="818" s="74" customFormat="1" ht="15" customHeight="1" x14ac:dyDescent="0.2"/>
    <row r="819" s="74" customFormat="1" ht="15" customHeight="1" x14ac:dyDescent="0.2"/>
    <row r="820" s="74" customFormat="1" ht="15" customHeight="1" x14ac:dyDescent="0.2"/>
    <row r="821" s="74" customFormat="1" ht="15" customHeight="1" x14ac:dyDescent="0.2"/>
    <row r="822" s="74" customFormat="1" ht="15" customHeight="1" x14ac:dyDescent="0.2"/>
    <row r="823" s="74" customFormat="1" ht="15" customHeight="1" x14ac:dyDescent="0.2"/>
    <row r="824" s="74" customFormat="1" ht="15" customHeight="1" x14ac:dyDescent="0.2"/>
    <row r="825" s="74" customFormat="1" ht="15" customHeight="1" x14ac:dyDescent="0.2"/>
    <row r="826" s="74" customFormat="1" ht="15" customHeight="1" x14ac:dyDescent="0.2"/>
    <row r="827" s="74" customFormat="1" ht="15" customHeight="1" x14ac:dyDescent="0.2"/>
    <row r="828" s="74" customFormat="1" ht="15" customHeight="1" x14ac:dyDescent="0.2"/>
    <row r="829" s="74" customFormat="1" ht="15" customHeight="1" x14ac:dyDescent="0.2"/>
    <row r="830" s="74" customFormat="1" ht="15" customHeight="1" x14ac:dyDescent="0.2"/>
    <row r="831" s="74" customFormat="1" ht="15" customHeight="1" x14ac:dyDescent="0.2"/>
    <row r="832" s="74" customFormat="1" ht="15" customHeight="1" x14ac:dyDescent="0.2"/>
    <row r="833" s="74" customFormat="1" ht="15" customHeight="1" x14ac:dyDescent="0.2"/>
    <row r="834" s="74" customFormat="1" ht="15" customHeight="1" x14ac:dyDescent="0.2"/>
    <row r="835" s="74" customFormat="1" ht="15" customHeight="1" x14ac:dyDescent="0.2"/>
    <row r="836" s="74" customFormat="1" ht="15" customHeight="1" x14ac:dyDescent="0.2"/>
    <row r="837" s="74" customFormat="1" ht="15" customHeight="1" x14ac:dyDescent="0.2"/>
    <row r="838" s="74" customFormat="1" ht="15" customHeight="1" x14ac:dyDescent="0.2"/>
    <row r="839" s="74" customFormat="1" ht="15" customHeight="1" x14ac:dyDescent="0.2"/>
    <row r="840" s="74" customFormat="1" ht="15" customHeight="1" x14ac:dyDescent="0.2"/>
    <row r="841" s="74" customFormat="1" ht="15" customHeight="1" x14ac:dyDescent="0.2"/>
    <row r="842" s="74" customFormat="1" ht="15" customHeight="1" x14ac:dyDescent="0.2"/>
    <row r="843" s="74" customFormat="1" ht="15" customHeight="1" x14ac:dyDescent="0.2"/>
    <row r="844" s="74" customFormat="1" ht="15" customHeight="1" x14ac:dyDescent="0.2"/>
    <row r="845" s="74" customFormat="1" ht="15" customHeight="1" x14ac:dyDescent="0.2"/>
    <row r="846" s="74" customFormat="1" ht="15" customHeight="1" x14ac:dyDescent="0.2"/>
    <row r="847" s="74" customFormat="1" ht="15" customHeight="1" x14ac:dyDescent="0.2"/>
    <row r="848" s="74" customFormat="1" ht="15" customHeight="1" x14ac:dyDescent="0.2"/>
    <row r="849" s="74" customFormat="1" ht="15" customHeight="1" x14ac:dyDescent="0.2"/>
    <row r="850" s="74" customFormat="1" ht="15" customHeight="1" x14ac:dyDescent="0.2"/>
    <row r="851" s="74" customFormat="1" ht="15" customHeight="1" x14ac:dyDescent="0.2"/>
    <row r="852" s="74" customFormat="1" ht="15" customHeight="1" x14ac:dyDescent="0.2"/>
    <row r="853" s="74" customFormat="1" ht="15" customHeight="1" x14ac:dyDescent="0.2"/>
    <row r="854" s="74" customFormat="1" ht="15" customHeight="1" x14ac:dyDescent="0.2"/>
    <row r="855" s="74" customFormat="1" ht="15" customHeight="1" x14ac:dyDescent="0.2"/>
    <row r="856" s="74" customFormat="1" ht="15" customHeight="1" x14ac:dyDescent="0.2"/>
    <row r="857" s="74" customFormat="1" ht="15" customHeight="1" x14ac:dyDescent="0.2"/>
    <row r="858" s="74" customFormat="1" ht="15" customHeight="1" x14ac:dyDescent="0.2"/>
    <row r="859" s="74" customFormat="1" ht="15" customHeight="1" x14ac:dyDescent="0.2"/>
    <row r="860" s="74" customFormat="1" ht="15" customHeight="1" x14ac:dyDescent="0.2"/>
    <row r="861" s="74" customFormat="1" ht="15" customHeight="1" x14ac:dyDescent="0.2"/>
    <row r="862" s="74" customFormat="1" ht="15" customHeight="1" x14ac:dyDescent="0.2"/>
    <row r="863" s="74" customFormat="1" ht="15" customHeight="1" x14ac:dyDescent="0.2"/>
    <row r="864" s="74" customFormat="1" ht="15" customHeight="1" x14ac:dyDescent="0.2"/>
    <row r="865" s="74" customFormat="1" ht="15" customHeight="1" x14ac:dyDescent="0.2"/>
    <row r="866" s="74" customFormat="1" ht="15" customHeight="1" x14ac:dyDescent="0.2"/>
    <row r="867" s="74" customFormat="1" ht="15" customHeight="1" x14ac:dyDescent="0.2"/>
    <row r="868" s="74" customFormat="1" ht="15" customHeight="1" x14ac:dyDescent="0.2"/>
    <row r="869" s="74" customFormat="1" ht="15" customHeight="1" x14ac:dyDescent="0.2"/>
    <row r="870" s="74" customFormat="1" ht="15" customHeight="1" x14ac:dyDescent="0.2"/>
    <row r="871" s="74" customFormat="1" ht="15" customHeight="1" x14ac:dyDescent="0.2"/>
    <row r="872" s="74" customFormat="1" ht="15" customHeight="1" x14ac:dyDescent="0.2"/>
    <row r="873" s="74" customFormat="1" ht="15" customHeight="1" x14ac:dyDescent="0.2"/>
    <row r="874" s="74" customFormat="1" ht="15" customHeight="1" x14ac:dyDescent="0.2"/>
    <row r="875" s="74" customFormat="1" ht="15" customHeight="1" x14ac:dyDescent="0.2"/>
    <row r="876" s="74" customFormat="1" ht="15" customHeight="1" x14ac:dyDescent="0.2"/>
    <row r="877" s="74" customFormat="1" ht="15" customHeight="1" x14ac:dyDescent="0.2"/>
    <row r="878" s="74" customFormat="1" ht="15" customHeight="1" x14ac:dyDescent="0.2"/>
    <row r="879" s="74" customFormat="1" ht="15" customHeight="1" x14ac:dyDescent="0.2"/>
    <row r="880" s="74" customFormat="1" ht="15" customHeight="1" x14ac:dyDescent="0.2"/>
    <row r="881" s="74" customFormat="1" ht="15" customHeight="1" x14ac:dyDescent="0.2"/>
    <row r="882" s="74" customFormat="1" ht="15" customHeight="1" x14ac:dyDescent="0.2"/>
    <row r="883" s="74" customFormat="1" ht="15" customHeight="1" x14ac:dyDescent="0.2"/>
    <row r="884" s="74" customFormat="1" ht="15" customHeight="1" x14ac:dyDescent="0.2"/>
    <row r="885" s="74" customFormat="1" ht="15" customHeight="1" x14ac:dyDescent="0.2"/>
    <row r="886" s="74" customFormat="1" ht="15" customHeight="1" x14ac:dyDescent="0.2"/>
    <row r="887" s="74" customFormat="1" ht="15" customHeight="1" x14ac:dyDescent="0.2"/>
    <row r="888" s="74" customFormat="1" ht="15" customHeight="1" x14ac:dyDescent="0.2"/>
    <row r="889" s="74" customFormat="1" ht="15" customHeight="1" x14ac:dyDescent="0.2"/>
    <row r="890" s="74" customFormat="1" ht="15" customHeight="1" x14ac:dyDescent="0.2"/>
    <row r="891" s="74" customFormat="1" ht="15" customHeight="1" x14ac:dyDescent="0.2"/>
    <row r="892" s="74" customFormat="1" ht="15" customHeight="1" x14ac:dyDescent="0.2"/>
    <row r="893" s="74" customFormat="1" ht="15" customHeight="1" x14ac:dyDescent="0.2"/>
    <row r="894" s="74" customFormat="1" ht="15" customHeight="1" x14ac:dyDescent="0.2"/>
    <row r="895" s="74" customFormat="1" ht="15" customHeight="1" x14ac:dyDescent="0.2"/>
    <row r="896" s="74" customFormat="1" ht="15" customHeight="1" x14ac:dyDescent="0.2"/>
    <row r="897" s="74" customFormat="1" ht="15" customHeight="1" x14ac:dyDescent="0.2"/>
    <row r="898" s="74" customFormat="1" ht="15" customHeight="1" x14ac:dyDescent="0.2"/>
    <row r="899" s="74" customFormat="1" ht="15" customHeight="1" x14ac:dyDescent="0.2"/>
    <row r="900" s="74" customFormat="1" ht="15" customHeight="1" x14ac:dyDescent="0.2"/>
    <row r="901" s="74" customFormat="1" ht="15" customHeight="1" x14ac:dyDescent="0.2"/>
    <row r="902" s="74" customFormat="1" ht="15" customHeight="1" x14ac:dyDescent="0.2"/>
    <row r="903" s="74" customFormat="1" ht="15" customHeight="1" x14ac:dyDescent="0.2"/>
    <row r="904" s="74" customFormat="1" ht="15" customHeight="1" x14ac:dyDescent="0.2"/>
    <row r="905" s="74" customFormat="1" ht="15" customHeight="1" x14ac:dyDescent="0.2"/>
    <row r="906" s="74" customFormat="1" ht="15" customHeight="1" x14ac:dyDescent="0.2"/>
    <row r="907" s="74" customFormat="1" ht="15" customHeight="1" x14ac:dyDescent="0.2"/>
    <row r="908" s="74" customFormat="1" ht="15" customHeight="1" x14ac:dyDescent="0.2"/>
    <row r="909" s="74" customFormat="1" ht="15" customHeight="1" x14ac:dyDescent="0.2"/>
    <row r="910" s="74" customFormat="1" ht="15" customHeight="1" x14ac:dyDescent="0.2"/>
    <row r="911" s="74" customFormat="1" ht="15" customHeight="1" x14ac:dyDescent="0.2"/>
    <row r="912" s="74" customFormat="1" ht="15" customHeight="1" x14ac:dyDescent="0.2"/>
    <row r="913" s="74" customFormat="1" ht="15" customHeight="1" x14ac:dyDescent="0.2"/>
    <row r="914" s="74" customFormat="1" ht="15" customHeight="1" x14ac:dyDescent="0.2"/>
    <row r="915" s="74" customFormat="1" ht="15" customHeight="1" x14ac:dyDescent="0.2"/>
    <row r="916" s="74" customFormat="1" ht="15" customHeight="1" x14ac:dyDescent="0.2"/>
    <row r="917" s="74" customFormat="1" ht="15" customHeight="1" x14ac:dyDescent="0.2"/>
    <row r="918" s="74" customFormat="1" ht="15" customHeight="1" x14ac:dyDescent="0.2"/>
    <row r="919" s="74" customFormat="1" ht="15" customHeight="1" x14ac:dyDescent="0.2"/>
    <row r="920" s="74" customFormat="1" ht="15" customHeight="1" x14ac:dyDescent="0.2"/>
    <row r="921" s="74" customFormat="1" ht="15" customHeight="1" x14ac:dyDescent="0.2"/>
    <row r="922" s="74" customFormat="1" ht="15" customHeight="1" x14ac:dyDescent="0.2"/>
    <row r="923" s="74" customFormat="1" ht="15" customHeight="1" x14ac:dyDescent="0.2"/>
    <row r="924" s="74" customFormat="1" ht="15" customHeight="1" x14ac:dyDescent="0.2"/>
    <row r="925" s="74" customFormat="1" ht="15" customHeight="1" x14ac:dyDescent="0.2"/>
    <row r="926" s="74" customFormat="1" ht="15" customHeight="1" x14ac:dyDescent="0.2"/>
    <row r="927" s="74" customFormat="1" ht="15" customHeight="1" x14ac:dyDescent="0.2"/>
    <row r="928" s="74" customFormat="1" ht="15" customHeight="1" x14ac:dyDescent="0.2"/>
    <row r="929" s="74" customFormat="1" ht="15" customHeight="1" x14ac:dyDescent="0.2"/>
    <row r="930" s="74" customFormat="1" ht="15" customHeight="1" x14ac:dyDescent="0.2"/>
    <row r="931" s="74" customFormat="1" ht="15" customHeight="1" x14ac:dyDescent="0.2"/>
    <row r="932" s="74" customFormat="1" ht="15" customHeight="1" x14ac:dyDescent="0.2"/>
    <row r="933" s="74" customFormat="1" ht="15" customHeight="1" x14ac:dyDescent="0.2"/>
    <row r="934" s="74" customFormat="1" ht="15" customHeight="1" x14ac:dyDescent="0.2"/>
    <row r="935" s="74" customFormat="1" ht="15" customHeight="1" x14ac:dyDescent="0.2"/>
    <row r="936" s="74" customFormat="1" ht="15" customHeight="1" x14ac:dyDescent="0.2"/>
    <row r="937" s="74" customFormat="1" ht="15" customHeight="1" x14ac:dyDescent="0.2"/>
    <row r="938" s="74" customFormat="1" ht="15" customHeight="1" x14ac:dyDescent="0.2"/>
    <row r="939" s="74" customFormat="1" ht="15" customHeight="1" x14ac:dyDescent="0.2"/>
    <row r="940" s="74" customFormat="1" ht="15" customHeight="1" x14ac:dyDescent="0.2"/>
    <row r="941" s="74" customFormat="1" ht="15" customHeight="1" x14ac:dyDescent="0.2"/>
    <row r="942" s="74" customFormat="1" ht="15" customHeight="1" x14ac:dyDescent="0.2"/>
    <row r="943" s="74" customFormat="1" ht="15" customHeight="1" x14ac:dyDescent="0.2"/>
    <row r="944" s="74" customFormat="1" ht="15" customHeight="1" x14ac:dyDescent="0.2"/>
    <row r="945" s="74" customFormat="1" ht="15" customHeight="1" x14ac:dyDescent="0.2"/>
    <row r="946" s="74" customFormat="1" ht="15" customHeight="1" x14ac:dyDescent="0.2"/>
    <row r="947" s="74" customFormat="1" ht="15" customHeight="1" x14ac:dyDescent="0.2"/>
    <row r="948" s="74" customFormat="1" ht="15" customHeight="1" x14ac:dyDescent="0.2"/>
    <row r="949" s="74" customFormat="1" ht="15" customHeight="1" x14ac:dyDescent="0.2"/>
    <row r="950" s="74" customFormat="1" ht="15" customHeight="1" x14ac:dyDescent="0.2"/>
    <row r="951" s="74" customFormat="1" ht="15" customHeight="1" x14ac:dyDescent="0.2"/>
    <row r="952" s="74" customFormat="1" ht="15" customHeight="1" x14ac:dyDescent="0.2"/>
    <row r="953" s="74" customFormat="1" ht="15" customHeight="1" x14ac:dyDescent="0.2"/>
    <row r="954" s="74" customFormat="1" ht="15" customHeight="1" x14ac:dyDescent="0.2"/>
    <row r="955" s="74" customFormat="1" ht="15" customHeight="1" x14ac:dyDescent="0.2"/>
    <row r="956" s="74" customFormat="1" ht="15" customHeight="1" x14ac:dyDescent="0.2"/>
    <row r="957" s="74" customFormat="1" ht="15" customHeight="1" x14ac:dyDescent="0.2"/>
    <row r="958" s="74" customFormat="1" ht="15" customHeight="1" x14ac:dyDescent="0.2"/>
    <row r="959" s="74" customFormat="1" ht="15" customHeight="1" x14ac:dyDescent="0.2"/>
    <row r="960" s="74" customFormat="1" ht="15" customHeight="1" x14ac:dyDescent="0.2"/>
    <row r="961" s="74" customFormat="1" ht="15" customHeight="1" x14ac:dyDescent="0.2"/>
    <row r="962" s="74" customFormat="1" ht="15" customHeight="1" x14ac:dyDescent="0.2"/>
    <row r="963" s="74" customFormat="1" ht="15" customHeight="1" x14ac:dyDescent="0.2"/>
    <row r="964" s="74" customFormat="1" ht="15" customHeight="1" x14ac:dyDescent="0.2"/>
    <row r="965" s="74" customFormat="1" ht="15" customHeight="1" x14ac:dyDescent="0.2"/>
    <row r="966" s="74" customFormat="1" ht="15" customHeight="1" x14ac:dyDescent="0.2"/>
    <row r="967" s="74" customFormat="1" ht="15" customHeight="1" x14ac:dyDescent="0.2"/>
    <row r="968" s="74" customFormat="1" ht="15" customHeight="1" x14ac:dyDescent="0.2"/>
    <row r="969" s="74" customFormat="1" ht="15" customHeight="1" x14ac:dyDescent="0.2"/>
    <row r="970" s="74" customFormat="1" ht="15" customHeight="1" x14ac:dyDescent="0.2"/>
    <row r="971" s="74" customFormat="1" ht="15" customHeight="1" x14ac:dyDescent="0.2"/>
    <row r="972" s="74" customFormat="1" ht="15" customHeight="1" x14ac:dyDescent="0.2"/>
    <row r="973" s="74" customFormat="1" ht="15" customHeight="1" x14ac:dyDescent="0.2"/>
    <row r="974" s="74" customFormat="1" ht="15" customHeight="1" x14ac:dyDescent="0.2"/>
    <row r="975" s="74" customFormat="1" ht="15" customHeight="1" x14ac:dyDescent="0.2"/>
    <row r="976" s="74" customFormat="1" ht="15" customHeight="1" x14ac:dyDescent="0.2"/>
    <row r="977" s="74" customFormat="1" ht="15" customHeight="1" x14ac:dyDescent="0.2"/>
    <row r="978" s="74" customFormat="1" ht="15" customHeight="1" x14ac:dyDescent="0.2"/>
    <row r="979" s="74" customFormat="1" ht="15" customHeight="1" x14ac:dyDescent="0.2"/>
    <row r="980" s="74" customFormat="1" ht="15" customHeight="1" x14ac:dyDescent="0.2"/>
    <row r="981" s="74" customFormat="1" ht="15" customHeight="1" x14ac:dyDescent="0.2"/>
    <row r="982" s="74" customFormat="1" ht="15" customHeight="1" x14ac:dyDescent="0.2"/>
    <row r="983" s="74" customFormat="1" ht="15" customHeight="1" x14ac:dyDescent="0.2"/>
    <row r="984" s="74" customFormat="1" ht="15" customHeight="1" x14ac:dyDescent="0.2"/>
    <row r="985" s="74" customFormat="1" ht="15" customHeight="1" x14ac:dyDescent="0.2"/>
    <row r="986" s="74" customFormat="1" ht="15" customHeight="1" x14ac:dyDescent="0.2"/>
    <row r="987" s="74" customFormat="1" ht="15" customHeight="1" x14ac:dyDescent="0.2"/>
    <row r="988" s="74" customFormat="1" ht="15" customHeight="1" x14ac:dyDescent="0.2"/>
    <row r="989" s="74" customFormat="1" ht="15" customHeight="1" x14ac:dyDescent="0.2"/>
    <row r="990" s="74" customFormat="1" ht="15" customHeight="1" x14ac:dyDescent="0.2"/>
    <row r="991" s="74" customFormat="1" ht="15" customHeight="1" x14ac:dyDescent="0.2"/>
    <row r="992" s="74" customFormat="1" ht="15" customHeight="1" x14ac:dyDescent="0.2"/>
    <row r="993" s="74" customFormat="1" ht="15" customHeight="1" x14ac:dyDescent="0.2"/>
    <row r="994" s="74" customFormat="1" ht="15" customHeight="1" x14ac:dyDescent="0.2"/>
    <row r="995" s="74" customFormat="1" ht="15" customHeight="1" x14ac:dyDescent="0.2"/>
    <row r="996" s="74" customFormat="1" ht="15" customHeight="1" x14ac:dyDescent="0.2"/>
    <row r="997" s="74" customFormat="1" ht="15" customHeight="1" x14ac:dyDescent="0.2"/>
    <row r="998" s="74" customFormat="1" ht="15" customHeight="1" x14ac:dyDescent="0.2"/>
    <row r="999" s="74" customFormat="1" ht="15" customHeight="1" x14ac:dyDescent="0.2"/>
    <row r="1000" s="74" customFormat="1" ht="15" customHeight="1" x14ac:dyDescent="0.2"/>
  </sheetData>
  <sheetProtection algorithmName="SHA-512" hashValue="OnSm5CJfTZxsvgj9p0tBg/NED6KARDc1grfwBTQelE8QQConIpV+fGUUTmauHLGAMJvasSzpVrmMW5QyG6oMEw==" saltValue="SYF52qWvv5cWczKg4oJLRw==" spinCount="100000" sheet="1" selectLockedCells="1"/>
  <mergeCells count="408">
    <mergeCell ref="AL16:AO16"/>
    <mergeCell ref="AP16:AQ16"/>
    <mergeCell ref="AL59:AO59"/>
    <mergeCell ref="AP59:AQ59"/>
    <mergeCell ref="AL102:AO102"/>
    <mergeCell ref="AP102:AQ102"/>
    <mergeCell ref="P55:X55"/>
    <mergeCell ref="Y55:AD55"/>
    <mergeCell ref="P56:P57"/>
    <mergeCell ref="Q56:Q57"/>
    <mergeCell ref="R56:R57"/>
    <mergeCell ref="S56:S57"/>
    <mergeCell ref="T56:T57"/>
    <mergeCell ref="U56:U57"/>
    <mergeCell ref="V56:V57"/>
    <mergeCell ref="W56:W57"/>
    <mergeCell ref="X56:X57"/>
    <mergeCell ref="Y56:Y57"/>
    <mergeCell ref="Z56:Z57"/>
    <mergeCell ref="AA56:AA57"/>
    <mergeCell ref="AB56:AB57"/>
    <mergeCell ref="AC56:AC57"/>
    <mergeCell ref="AD56:AD57"/>
    <mergeCell ref="AM36:AP36"/>
    <mergeCell ref="P12:X12"/>
    <mergeCell ref="Y12:AD12"/>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Q36:AT36"/>
    <mergeCell ref="AR115:AR116"/>
    <mergeCell ref="AS115:AS116"/>
    <mergeCell ref="AT115:AT116"/>
    <mergeCell ref="AL72:AL73"/>
    <mergeCell ref="P70:U71"/>
    <mergeCell ref="V70:W71"/>
    <mergeCell ref="X70:AD71"/>
    <mergeCell ref="P72:U73"/>
    <mergeCell ref="P52:X52"/>
    <mergeCell ref="Y52:AD52"/>
    <mergeCell ref="V72:W73"/>
    <mergeCell ref="X72:AD73"/>
    <mergeCell ref="V64:W65"/>
    <mergeCell ref="X64:AD65"/>
    <mergeCell ref="AL70:AT70"/>
    <mergeCell ref="AL71:AT71"/>
    <mergeCell ref="AL113:AT113"/>
    <mergeCell ref="P113:U114"/>
    <mergeCell ref="V113:W114"/>
    <mergeCell ref="X113:AD114"/>
    <mergeCell ref="AP72:AP73"/>
    <mergeCell ref="AR72:AR73"/>
    <mergeCell ref="X109:AD110"/>
    <mergeCell ref="C75:F76"/>
    <mergeCell ref="X96:X97"/>
    <mergeCell ref="P103:W104"/>
    <mergeCell ref="P98:X98"/>
    <mergeCell ref="Y98:AD98"/>
    <mergeCell ref="P99:P100"/>
    <mergeCell ref="Q99:Q100"/>
    <mergeCell ref="AS72:AS73"/>
    <mergeCell ref="AL114:AT114"/>
    <mergeCell ref="AN72:AN73"/>
    <mergeCell ref="AG93:AR93"/>
    <mergeCell ref="AO72:AO73"/>
    <mergeCell ref="AI96:AM97"/>
    <mergeCell ref="AG94:AR94"/>
    <mergeCell ref="AN96:AO97"/>
    <mergeCell ref="AE99:AJ100"/>
    <mergeCell ref="AL100:AT101"/>
    <mergeCell ref="AL85:AO86"/>
    <mergeCell ref="AT72:AT73"/>
    <mergeCell ref="AQ72:AQ73"/>
    <mergeCell ref="AI81:AI82"/>
    <mergeCell ref="AI79:AJ79"/>
    <mergeCell ref="AL105:AT105"/>
    <mergeCell ref="AL106:AT108"/>
    <mergeCell ref="P124:P125"/>
    <mergeCell ref="AM120:AN120"/>
    <mergeCell ref="AM121:AP121"/>
    <mergeCell ref="AQ121:AT121"/>
    <mergeCell ref="AO119:AT119"/>
    <mergeCell ref="AM119:AN119"/>
    <mergeCell ref="T119:AI119"/>
    <mergeCell ref="Q119:S119"/>
    <mergeCell ref="X111:AD112"/>
    <mergeCell ref="X115:AD116"/>
    <mergeCell ref="AN115:AN116"/>
    <mergeCell ref="AL115:AL116"/>
    <mergeCell ref="AO115:AO116"/>
    <mergeCell ref="AP115:AP116"/>
    <mergeCell ref="AQ115:AQ116"/>
    <mergeCell ref="W81:W82"/>
    <mergeCell ref="P66:U67"/>
    <mergeCell ref="V66:W67"/>
    <mergeCell ref="X66:AD67"/>
    <mergeCell ref="P68:U69"/>
    <mergeCell ref="V68:W69"/>
    <mergeCell ref="X68:AD69"/>
    <mergeCell ref="P107:U108"/>
    <mergeCell ref="X103:AD104"/>
    <mergeCell ref="P105:U106"/>
    <mergeCell ref="V105:W106"/>
    <mergeCell ref="X105:AD106"/>
    <mergeCell ref="V107:W108"/>
    <mergeCell ref="X107:AD108"/>
    <mergeCell ref="A91:Q91"/>
    <mergeCell ref="A92:Q92"/>
    <mergeCell ref="Y96:Y97"/>
    <mergeCell ref="A87:I88"/>
    <mergeCell ref="AA96:AA97"/>
    <mergeCell ref="Z96:Z97"/>
    <mergeCell ref="AC96:AC97"/>
    <mergeCell ref="R96:R97"/>
    <mergeCell ref="P96:P97"/>
    <mergeCell ref="Q96:Q97"/>
    <mergeCell ref="AL63:AT65"/>
    <mergeCell ref="P64:U65"/>
    <mergeCell ref="AE56:AJ57"/>
    <mergeCell ref="AL56:AT56"/>
    <mergeCell ref="AL57:AT58"/>
    <mergeCell ref="X60:AD61"/>
    <mergeCell ref="P60:W61"/>
    <mergeCell ref="AL103:AT104"/>
    <mergeCell ref="AB96:AB97"/>
    <mergeCell ref="Q79:R79"/>
    <mergeCell ref="AJ81:AT81"/>
    <mergeCell ref="AA99:AA100"/>
    <mergeCell ref="AB99:AB100"/>
    <mergeCell ref="AC99:AC100"/>
    <mergeCell ref="AD99:AD100"/>
    <mergeCell ref="R99:R100"/>
    <mergeCell ref="S99:S100"/>
    <mergeCell ref="T99:T100"/>
    <mergeCell ref="U99:U100"/>
    <mergeCell ref="V99:V100"/>
    <mergeCell ref="W99:W100"/>
    <mergeCell ref="X99:X100"/>
    <mergeCell ref="Y99:Y100"/>
    <mergeCell ref="U79:V79"/>
    <mergeCell ref="AL13:AT13"/>
    <mergeCell ref="AL14:AT15"/>
    <mergeCell ref="X17:AD18"/>
    <mergeCell ref="X19:AD20"/>
    <mergeCell ref="X21:AD22"/>
    <mergeCell ref="P126:P127"/>
    <mergeCell ref="Q124:V124"/>
    <mergeCell ref="P81:P82"/>
    <mergeCell ref="Q81:V81"/>
    <mergeCell ref="P83:P84"/>
    <mergeCell ref="P121:P122"/>
    <mergeCell ref="Q121:S121"/>
    <mergeCell ref="Q122:R122"/>
    <mergeCell ref="U122:V122"/>
    <mergeCell ref="P115:U116"/>
    <mergeCell ref="V115:W116"/>
    <mergeCell ref="P109:U110"/>
    <mergeCell ref="V109:W110"/>
    <mergeCell ref="P111:U112"/>
    <mergeCell ref="V111:W112"/>
    <mergeCell ref="P119:P120"/>
    <mergeCell ref="U96:U97"/>
    <mergeCell ref="T96:T97"/>
    <mergeCell ref="AM33:AN33"/>
    <mergeCell ref="AO33:AT33"/>
    <mergeCell ref="AJ34:AL34"/>
    <mergeCell ref="W126:W127"/>
    <mergeCell ref="AJ119:AL119"/>
    <mergeCell ref="AJ120:AL120"/>
    <mergeCell ref="AG122:AH122"/>
    <mergeCell ref="AI122:AJ122"/>
    <mergeCell ref="AI36:AJ36"/>
    <mergeCell ref="Q34:AI34"/>
    <mergeCell ref="AG52:AR52"/>
    <mergeCell ref="AD122:AF122"/>
    <mergeCell ref="AK122:AL122"/>
    <mergeCell ref="AG53:AH54"/>
    <mergeCell ref="AI53:AM54"/>
    <mergeCell ref="AN53:AO54"/>
    <mergeCell ref="AP53:AT54"/>
    <mergeCell ref="AO34:AT34"/>
    <mergeCell ref="AL42:AO43"/>
    <mergeCell ref="AQ35:AT35"/>
    <mergeCell ref="AM35:AP35"/>
    <mergeCell ref="AM34:AN34"/>
    <mergeCell ref="AI126:AI127"/>
    <mergeCell ref="AO120:AT120"/>
    <mergeCell ref="X81:AH81"/>
    <mergeCell ref="AL128:AO129"/>
    <mergeCell ref="W124:W125"/>
    <mergeCell ref="X124:AH124"/>
    <mergeCell ref="AI124:AI125"/>
    <mergeCell ref="AJ124:AT124"/>
    <mergeCell ref="Y122:Z122"/>
    <mergeCell ref="AA122:AB122"/>
    <mergeCell ref="T121:AD121"/>
    <mergeCell ref="S122:T122"/>
    <mergeCell ref="W122:X122"/>
    <mergeCell ref="AI121:AL121"/>
    <mergeCell ref="AM122:AP122"/>
    <mergeCell ref="AQ122:AT122"/>
    <mergeCell ref="A118:B121"/>
    <mergeCell ref="C118:F119"/>
    <mergeCell ref="G118:L119"/>
    <mergeCell ref="M118:N119"/>
    <mergeCell ref="C120:F121"/>
    <mergeCell ref="G120:L121"/>
    <mergeCell ref="M120:N121"/>
    <mergeCell ref="A114:F115"/>
    <mergeCell ref="G114:N115"/>
    <mergeCell ref="A116:F117"/>
    <mergeCell ref="G116:N117"/>
    <mergeCell ref="V96:V97"/>
    <mergeCell ref="P95:X95"/>
    <mergeCell ref="Q120:AI120"/>
    <mergeCell ref="Z99:Z100"/>
    <mergeCell ref="S96:S97"/>
    <mergeCell ref="W96:W97"/>
    <mergeCell ref="AG96:AH97"/>
    <mergeCell ref="AG95:AR95"/>
    <mergeCell ref="AP96:AT97"/>
    <mergeCell ref="AD96:AD97"/>
    <mergeCell ref="S91:Z91"/>
    <mergeCell ref="AG92:AR92"/>
    <mergeCell ref="W83:W84"/>
    <mergeCell ref="AB91:AD91"/>
    <mergeCell ref="N87:AC88"/>
    <mergeCell ref="O89:R89"/>
    <mergeCell ref="T89:AB89"/>
    <mergeCell ref="AI83:AI84"/>
    <mergeCell ref="Y95:AD95"/>
    <mergeCell ref="Q78:S78"/>
    <mergeCell ref="S79:T79"/>
    <mergeCell ref="T76:AI76"/>
    <mergeCell ref="AM77:AN77"/>
    <mergeCell ref="AI78:AL78"/>
    <mergeCell ref="AM78:AP78"/>
    <mergeCell ref="AO77:AT77"/>
    <mergeCell ref="AQ78:AT78"/>
    <mergeCell ref="AM76:AN76"/>
    <mergeCell ref="AO76:AT76"/>
    <mergeCell ref="AG79:AH79"/>
    <mergeCell ref="AK79:AL79"/>
    <mergeCell ref="AM79:AP79"/>
    <mergeCell ref="AQ79:AT79"/>
    <mergeCell ref="Y79:Z79"/>
    <mergeCell ref="AD79:AF79"/>
    <mergeCell ref="M77:N78"/>
    <mergeCell ref="P76:P77"/>
    <mergeCell ref="Q76:S76"/>
    <mergeCell ref="W79:X79"/>
    <mergeCell ref="AS50:AT51"/>
    <mergeCell ref="AG50:AR50"/>
    <mergeCell ref="AG49:AR49"/>
    <mergeCell ref="A48:Q48"/>
    <mergeCell ref="A44:I45"/>
    <mergeCell ref="AD53:AD54"/>
    <mergeCell ref="P53:P54"/>
    <mergeCell ref="Q53:Q54"/>
    <mergeCell ref="AB53:AB54"/>
    <mergeCell ref="U53:U54"/>
    <mergeCell ref="W53:W54"/>
    <mergeCell ref="AA53:AA54"/>
    <mergeCell ref="V53:V54"/>
    <mergeCell ref="X53:X54"/>
    <mergeCell ref="Y53:Y54"/>
    <mergeCell ref="T53:T54"/>
    <mergeCell ref="AC53:AC54"/>
    <mergeCell ref="R53:R54"/>
    <mergeCell ref="S53:S54"/>
    <mergeCell ref="A49:Q49"/>
    <mergeCell ref="N44:AC45"/>
    <mergeCell ref="O46:R46"/>
    <mergeCell ref="A50:Q50"/>
    <mergeCell ref="A51:Q51"/>
    <mergeCell ref="P19:U20"/>
    <mergeCell ref="P17:W18"/>
    <mergeCell ref="Y10:Y11"/>
    <mergeCell ref="R10:R11"/>
    <mergeCell ref="A7:Q7"/>
    <mergeCell ref="A8:Q8"/>
    <mergeCell ref="A30:F31"/>
    <mergeCell ref="G30:N31"/>
    <mergeCell ref="P33:P34"/>
    <mergeCell ref="Q33:S33"/>
    <mergeCell ref="A32:B35"/>
    <mergeCell ref="C32:F33"/>
    <mergeCell ref="G32:L33"/>
    <mergeCell ref="M32:N33"/>
    <mergeCell ref="C34:F35"/>
    <mergeCell ref="P35:P36"/>
    <mergeCell ref="Q35:S35"/>
    <mergeCell ref="Q36:R36"/>
    <mergeCell ref="S36:T36"/>
    <mergeCell ref="X25:AD26"/>
    <mergeCell ref="V19:W20"/>
    <mergeCell ref="P21:U22"/>
    <mergeCell ref="AG6:AR6"/>
    <mergeCell ref="AA10:AA11"/>
    <mergeCell ref="AB10:AB11"/>
    <mergeCell ref="P10:P11"/>
    <mergeCell ref="Q10:Q11"/>
    <mergeCell ref="U10:U11"/>
    <mergeCell ref="Z10:Z11"/>
    <mergeCell ref="AC10:AC11"/>
    <mergeCell ref="AD10:AD11"/>
    <mergeCell ref="AG7:AR7"/>
    <mergeCell ref="AG8:AR8"/>
    <mergeCell ref="AG9:AR9"/>
    <mergeCell ref="AG10:AH11"/>
    <mergeCell ref="AI10:AM11"/>
    <mergeCell ref="AN10:AO11"/>
    <mergeCell ref="AP10:AT11"/>
    <mergeCell ref="T10:T11"/>
    <mergeCell ref="V21:W22"/>
    <mergeCell ref="AE13:AJ14"/>
    <mergeCell ref="AL17:AT18"/>
    <mergeCell ref="AL19:AT19"/>
    <mergeCell ref="AL20:AT22"/>
    <mergeCell ref="A1:I2"/>
    <mergeCell ref="N1:AC2"/>
    <mergeCell ref="V10:V11"/>
    <mergeCell ref="W10:W11"/>
    <mergeCell ref="X10:X11"/>
    <mergeCell ref="A6:Q6"/>
    <mergeCell ref="Y9:AD9"/>
    <mergeCell ref="P9:X9"/>
    <mergeCell ref="A9:N9"/>
    <mergeCell ref="A5:Q5"/>
    <mergeCell ref="S10:S11"/>
    <mergeCell ref="S5:Z5"/>
    <mergeCell ref="O3:R3"/>
    <mergeCell ref="T3:AB3"/>
    <mergeCell ref="AB5:AD5"/>
    <mergeCell ref="S7:Z7"/>
    <mergeCell ref="S8:Z8"/>
    <mergeCell ref="G34:L35"/>
    <mergeCell ref="M34:N35"/>
    <mergeCell ref="V23:W24"/>
    <mergeCell ref="P25:U26"/>
    <mergeCell ref="T35:AD35"/>
    <mergeCell ref="T33:AI33"/>
    <mergeCell ref="AI35:AL35"/>
    <mergeCell ref="V25:W26"/>
    <mergeCell ref="V27:W28"/>
    <mergeCell ref="X27:AD28"/>
    <mergeCell ref="X23:AD24"/>
    <mergeCell ref="P23:U24"/>
    <mergeCell ref="A75:B78"/>
    <mergeCell ref="AJ77:AL77"/>
    <mergeCell ref="AJ76:AL76"/>
    <mergeCell ref="P78:P79"/>
    <mergeCell ref="A28:F29"/>
    <mergeCell ref="P27:U28"/>
    <mergeCell ref="G28:N29"/>
    <mergeCell ref="U36:V36"/>
    <mergeCell ref="V29:W30"/>
    <mergeCell ref="P29:U30"/>
    <mergeCell ref="AK36:AL36"/>
    <mergeCell ref="AJ33:AL33"/>
    <mergeCell ref="X29:AD30"/>
    <mergeCell ref="AG36:AH36"/>
    <mergeCell ref="Y36:Z36"/>
    <mergeCell ref="AA36:AB36"/>
    <mergeCell ref="W36:X36"/>
    <mergeCell ref="AD36:AF36"/>
    <mergeCell ref="AA79:AB79"/>
    <mergeCell ref="AL60:AT61"/>
    <mergeCell ref="P62:U63"/>
    <mergeCell ref="V62:W63"/>
    <mergeCell ref="X62:AD63"/>
    <mergeCell ref="AL62:AT62"/>
    <mergeCell ref="S50:Z50"/>
    <mergeCell ref="S51:Z51"/>
    <mergeCell ref="S93:Z93"/>
    <mergeCell ref="S94:Z94"/>
    <mergeCell ref="AP42:AQ43"/>
    <mergeCell ref="AP128:AQ129"/>
    <mergeCell ref="AP85:AQ86"/>
    <mergeCell ref="A93:Q93"/>
    <mergeCell ref="A94:Q94"/>
    <mergeCell ref="Z53:Z54"/>
    <mergeCell ref="S48:Z48"/>
    <mergeCell ref="AB48:AD48"/>
    <mergeCell ref="T46:AB46"/>
    <mergeCell ref="AG51:AR51"/>
    <mergeCell ref="C77:F78"/>
    <mergeCell ref="G77:L78"/>
    <mergeCell ref="Q77:AI77"/>
    <mergeCell ref="T78:AD78"/>
    <mergeCell ref="A71:F72"/>
    <mergeCell ref="G71:N72"/>
    <mergeCell ref="A73:F74"/>
    <mergeCell ref="G73:N74"/>
    <mergeCell ref="G75:L76"/>
    <mergeCell ref="M75:N76"/>
  </mergeCells>
  <phoneticPr fontId="2"/>
  <printOptions horizontalCentered="1" verticalCentered="1"/>
  <pageMargins left="0.59055118110236227" right="0.59055118110236227" top="0.59055118110236227" bottom="0.19685039370078741" header="0.51181102362204722" footer="0.51181102362204722"/>
  <pageSetup paperSize="9" scale="95" fitToHeight="3" orientation="landscape" horizontalDpi="300" verticalDpi="300" r:id="rId1"/>
  <headerFooter alignWithMargins="0"/>
  <rowBreaks count="2" manualBreakCount="2">
    <brk id="43" max="45" man="1"/>
    <brk id="86"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100"/>
  <sheetViews>
    <sheetView tabSelected="1" workbookViewId="0">
      <selection activeCell="C19" sqref="C19"/>
    </sheetView>
  </sheetViews>
  <sheetFormatPr defaultColWidth="8.88671875" defaultRowHeight="13.2" x14ac:dyDescent="0.2"/>
  <cols>
    <col min="1" max="1" width="8.88671875" style="128" customWidth="1"/>
    <col min="2" max="2" width="18.88671875" style="71" customWidth="1"/>
    <col min="3" max="3" width="74" style="57" customWidth="1"/>
    <col min="4" max="16384" width="8.88671875" style="57"/>
  </cols>
  <sheetData>
    <row r="1" spans="1:3" s="55" customFormat="1" ht="15" customHeight="1" x14ac:dyDescent="0.2">
      <c r="A1" s="124" t="s">
        <v>114</v>
      </c>
      <c r="B1" s="56" t="s">
        <v>115</v>
      </c>
      <c r="C1" s="55" t="s">
        <v>116</v>
      </c>
    </row>
    <row r="2" spans="1:3" ht="15" customHeight="1" x14ac:dyDescent="0.2">
      <c r="A2" s="125" t="s">
        <v>117</v>
      </c>
      <c r="B2" s="71">
        <v>41537</v>
      </c>
      <c r="C2" s="57" t="s">
        <v>118</v>
      </c>
    </row>
    <row r="3" spans="1:3" ht="15" customHeight="1" x14ac:dyDescent="0.2">
      <c r="A3" s="125" t="s">
        <v>119</v>
      </c>
      <c r="B3" s="71">
        <v>41567</v>
      </c>
      <c r="C3" s="58" t="s">
        <v>120</v>
      </c>
    </row>
    <row r="4" spans="1:3" ht="15" customHeight="1" x14ac:dyDescent="0.2">
      <c r="A4" s="125" t="s">
        <v>121</v>
      </c>
      <c r="B4" s="71">
        <v>42415</v>
      </c>
      <c r="C4" s="57" t="s">
        <v>122</v>
      </c>
    </row>
    <row r="5" spans="1:3" ht="15" customHeight="1" x14ac:dyDescent="0.2">
      <c r="A5" s="125" t="s">
        <v>123</v>
      </c>
      <c r="B5" s="71">
        <v>43900</v>
      </c>
      <c r="C5" s="58" t="s">
        <v>124</v>
      </c>
    </row>
    <row r="6" spans="1:3" ht="15" customHeight="1" x14ac:dyDescent="0.2">
      <c r="A6" s="125" t="s">
        <v>125</v>
      </c>
      <c r="B6" s="71">
        <v>43961</v>
      </c>
      <c r="C6" s="58" t="s">
        <v>126</v>
      </c>
    </row>
    <row r="7" spans="1:3" ht="15" customHeight="1" x14ac:dyDescent="0.2">
      <c r="A7" s="125" t="s">
        <v>97</v>
      </c>
      <c r="B7" s="71">
        <v>43971</v>
      </c>
      <c r="C7" s="58" t="s">
        <v>126</v>
      </c>
    </row>
    <row r="8" spans="1:3" ht="15" customHeight="1" x14ac:dyDescent="0.2">
      <c r="A8" s="126" t="s">
        <v>127</v>
      </c>
      <c r="B8" s="71">
        <v>44387</v>
      </c>
      <c r="C8" s="57" t="s">
        <v>128</v>
      </c>
    </row>
    <row r="9" spans="1:3" ht="15" customHeight="1" x14ac:dyDescent="0.2">
      <c r="A9" s="126" t="s">
        <v>129</v>
      </c>
      <c r="B9" s="71">
        <v>44402</v>
      </c>
      <c r="C9" s="57" t="s">
        <v>130</v>
      </c>
    </row>
    <row r="10" spans="1:3" ht="15" customHeight="1" x14ac:dyDescent="0.2">
      <c r="A10" s="126" t="s">
        <v>133</v>
      </c>
      <c r="B10" s="71">
        <v>44586</v>
      </c>
      <c r="C10" s="57" t="s">
        <v>134</v>
      </c>
    </row>
    <row r="11" spans="1:3" ht="15" customHeight="1" x14ac:dyDescent="0.2">
      <c r="A11" s="126" t="s">
        <v>135</v>
      </c>
      <c r="B11" s="71">
        <v>44635</v>
      </c>
      <c r="C11" s="57" t="s">
        <v>136</v>
      </c>
    </row>
    <row r="12" spans="1:3" ht="15" customHeight="1" x14ac:dyDescent="0.2">
      <c r="A12" s="126" t="s">
        <v>137</v>
      </c>
      <c r="B12" s="71">
        <v>44770</v>
      </c>
      <c r="C12" s="57" t="s">
        <v>138</v>
      </c>
    </row>
    <row r="13" spans="1:3" ht="15" customHeight="1" x14ac:dyDescent="0.2">
      <c r="A13" s="126" t="s">
        <v>140</v>
      </c>
      <c r="B13" s="71">
        <v>44974</v>
      </c>
      <c r="C13" s="57" t="s">
        <v>141</v>
      </c>
    </row>
    <row r="14" spans="1:3" ht="15" customHeight="1" x14ac:dyDescent="0.2">
      <c r="A14" s="126" t="s">
        <v>142</v>
      </c>
      <c r="B14" s="71">
        <v>45100</v>
      </c>
      <c r="C14" s="57" t="s">
        <v>143</v>
      </c>
    </row>
    <row r="15" spans="1:3" ht="15" customHeight="1" x14ac:dyDescent="0.2">
      <c r="A15" s="126" t="s">
        <v>154</v>
      </c>
      <c r="B15" s="71">
        <v>45110</v>
      </c>
      <c r="C15" s="57" t="s">
        <v>155</v>
      </c>
    </row>
    <row r="16" spans="1:3" ht="15" customHeight="1" x14ac:dyDescent="0.2">
      <c r="A16" s="126" t="s">
        <v>156</v>
      </c>
      <c r="B16" s="71">
        <v>45200</v>
      </c>
      <c r="C16" s="57" t="s">
        <v>206</v>
      </c>
    </row>
    <row r="17" spans="1:3" ht="15" customHeight="1" x14ac:dyDescent="0.2">
      <c r="A17" s="126" t="s">
        <v>225</v>
      </c>
      <c r="B17" s="71">
        <v>45205</v>
      </c>
      <c r="C17" s="57" t="s">
        <v>226</v>
      </c>
    </row>
    <row r="18" spans="1:3" ht="15" customHeight="1" x14ac:dyDescent="0.2">
      <c r="A18" s="126" t="s">
        <v>230</v>
      </c>
      <c r="B18" s="71">
        <v>45453</v>
      </c>
      <c r="C18" s="57" t="s">
        <v>231</v>
      </c>
    </row>
    <row r="19" spans="1:3" ht="15" customHeight="1" x14ac:dyDescent="0.2">
      <c r="A19" s="126"/>
    </row>
    <row r="20" spans="1:3" ht="15" customHeight="1" x14ac:dyDescent="0.2">
      <c r="A20" s="126"/>
    </row>
    <row r="21" spans="1:3" ht="15" customHeight="1" x14ac:dyDescent="0.2">
      <c r="A21" s="126"/>
    </row>
    <row r="22" spans="1:3" ht="15" customHeight="1" x14ac:dyDescent="0.2">
      <c r="A22" s="126"/>
    </row>
    <row r="23" spans="1:3" ht="15" customHeight="1" x14ac:dyDescent="0.2">
      <c r="A23" s="126"/>
    </row>
    <row r="24" spans="1:3" ht="15" customHeight="1" x14ac:dyDescent="0.2">
      <c r="A24" s="126"/>
    </row>
    <row r="25" spans="1:3" ht="15" customHeight="1" x14ac:dyDescent="0.2">
      <c r="A25" s="126"/>
    </row>
    <row r="26" spans="1:3" ht="15" customHeight="1" x14ac:dyDescent="0.2">
      <c r="A26" s="126"/>
    </row>
    <row r="27" spans="1:3" ht="15" customHeight="1" x14ac:dyDescent="0.2">
      <c r="A27" s="126"/>
    </row>
    <row r="28" spans="1:3" ht="15" customHeight="1" x14ac:dyDescent="0.2">
      <c r="A28" s="126"/>
    </row>
    <row r="29" spans="1:3" ht="15" customHeight="1" x14ac:dyDescent="0.2">
      <c r="A29" s="126"/>
    </row>
    <row r="30" spans="1:3" ht="15" customHeight="1" x14ac:dyDescent="0.2">
      <c r="A30" s="126"/>
    </row>
    <row r="31" spans="1:3" ht="15" customHeight="1" x14ac:dyDescent="0.2">
      <c r="A31" s="126"/>
    </row>
    <row r="32" spans="1:3" ht="15" customHeight="1" x14ac:dyDescent="0.2">
      <c r="A32" s="126"/>
    </row>
    <row r="33" spans="1:1" ht="15" customHeight="1" x14ac:dyDescent="0.2">
      <c r="A33" s="126"/>
    </row>
    <row r="34" spans="1:1" ht="15" customHeight="1" x14ac:dyDescent="0.2">
      <c r="A34" s="126"/>
    </row>
    <row r="35" spans="1:1" ht="15" customHeight="1" x14ac:dyDescent="0.2">
      <c r="A35" s="126"/>
    </row>
    <row r="36" spans="1:1" x14ac:dyDescent="0.2">
      <c r="A36" s="126"/>
    </row>
    <row r="37" spans="1:1" x14ac:dyDescent="0.2">
      <c r="A37" s="126"/>
    </row>
    <row r="38" spans="1:1" x14ac:dyDescent="0.2">
      <c r="A38" s="126"/>
    </row>
    <row r="39" spans="1:1" x14ac:dyDescent="0.2">
      <c r="A39" s="126"/>
    </row>
    <row r="40" spans="1:1" x14ac:dyDescent="0.2">
      <c r="A40" s="126"/>
    </row>
    <row r="41" spans="1:1" x14ac:dyDescent="0.2">
      <c r="A41" s="126"/>
    </row>
    <row r="42" spans="1:1" x14ac:dyDescent="0.2">
      <c r="A42" s="126"/>
    </row>
    <row r="43" spans="1:1" x14ac:dyDescent="0.2">
      <c r="A43" s="126"/>
    </row>
    <row r="44" spans="1:1" x14ac:dyDescent="0.2">
      <c r="A44" s="126"/>
    </row>
    <row r="45" spans="1:1" x14ac:dyDescent="0.2">
      <c r="A45" s="126"/>
    </row>
    <row r="46" spans="1:1" x14ac:dyDescent="0.2">
      <c r="A46" s="126"/>
    </row>
    <row r="47" spans="1:1" x14ac:dyDescent="0.2">
      <c r="A47" s="126"/>
    </row>
    <row r="48" spans="1:1" x14ac:dyDescent="0.2">
      <c r="A48" s="126"/>
    </row>
    <row r="49" spans="1:1" x14ac:dyDescent="0.2">
      <c r="A49" s="127"/>
    </row>
    <row r="50" spans="1:1" x14ac:dyDescent="0.2">
      <c r="A50" s="127"/>
    </row>
    <row r="51" spans="1:1" x14ac:dyDescent="0.2">
      <c r="A51" s="127"/>
    </row>
    <row r="52" spans="1:1" x14ac:dyDescent="0.2">
      <c r="A52" s="127"/>
    </row>
    <row r="53" spans="1:1" x14ac:dyDescent="0.2">
      <c r="A53" s="127"/>
    </row>
    <row r="54" spans="1:1" x14ac:dyDescent="0.2">
      <c r="A54" s="127"/>
    </row>
    <row r="55" spans="1:1" x14ac:dyDescent="0.2">
      <c r="A55" s="127"/>
    </row>
    <row r="56" spans="1:1" x14ac:dyDescent="0.2">
      <c r="A56" s="127"/>
    </row>
    <row r="57" spans="1:1" x14ac:dyDescent="0.2">
      <c r="A57" s="127"/>
    </row>
    <row r="58" spans="1:1" x14ac:dyDescent="0.2">
      <c r="A58" s="127"/>
    </row>
    <row r="59" spans="1:1" x14ac:dyDescent="0.2">
      <c r="A59" s="127"/>
    </row>
    <row r="60" spans="1:1" x14ac:dyDescent="0.2">
      <c r="A60" s="127"/>
    </row>
    <row r="61" spans="1:1" x14ac:dyDescent="0.2">
      <c r="A61" s="127"/>
    </row>
    <row r="62" spans="1:1" x14ac:dyDescent="0.2">
      <c r="A62" s="127"/>
    </row>
    <row r="63" spans="1:1" x14ac:dyDescent="0.2">
      <c r="A63" s="127"/>
    </row>
    <row r="64" spans="1:1" x14ac:dyDescent="0.2">
      <c r="A64" s="127"/>
    </row>
    <row r="65" spans="1:1" x14ac:dyDescent="0.2">
      <c r="A65" s="127"/>
    </row>
    <row r="66" spans="1:1" x14ac:dyDescent="0.2">
      <c r="A66" s="127"/>
    </row>
    <row r="67" spans="1:1" x14ac:dyDescent="0.2">
      <c r="A67" s="127"/>
    </row>
    <row r="68" spans="1:1" x14ac:dyDescent="0.2">
      <c r="A68" s="127"/>
    </row>
    <row r="69" spans="1:1" x14ac:dyDescent="0.2">
      <c r="A69" s="127"/>
    </row>
    <row r="70" spans="1:1" x14ac:dyDescent="0.2">
      <c r="A70" s="127"/>
    </row>
    <row r="71" spans="1:1" x14ac:dyDescent="0.2">
      <c r="A71" s="127"/>
    </row>
    <row r="72" spans="1:1" x14ac:dyDescent="0.2">
      <c r="A72" s="127"/>
    </row>
    <row r="73" spans="1:1" x14ac:dyDescent="0.2">
      <c r="A73" s="127"/>
    </row>
    <row r="74" spans="1:1" x14ac:dyDescent="0.2">
      <c r="A74" s="127"/>
    </row>
    <row r="75" spans="1:1" x14ac:dyDescent="0.2">
      <c r="A75" s="127"/>
    </row>
    <row r="76" spans="1:1" x14ac:dyDescent="0.2">
      <c r="A76" s="127"/>
    </row>
    <row r="77" spans="1:1" x14ac:dyDescent="0.2">
      <c r="A77" s="127"/>
    </row>
    <row r="78" spans="1:1" x14ac:dyDescent="0.2">
      <c r="A78" s="127"/>
    </row>
    <row r="79" spans="1:1" x14ac:dyDescent="0.2">
      <c r="A79" s="127"/>
    </row>
    <row r="80" spans="1:1" x14ac:dyDescent="0.2">
      <c r="A80" s="127"/>
    </row>
    <row r="81" spans="1:1" x14ac:dyDescent="0.2">
      <c r="A81" s="127"/>
    </row>
    <row r="82" spans="1:1" x14ac:dyDescent="0.2">
      <c r="A82" s="127"/>
    </row>
    <row r="83" spans="1:1" x14ac:dyDescent="0.2">
      <c r="A83" s="127"/>
    </row>
    <row r="84" spans="1:1" x14ac:dyDescent="0.2">
      <c r="A84" s="127"/>
    </row>
    <row r="85" spans="1:1" x14ac:dyDescent="0.2">
      <c r="A85" s="127"/>
    </row>
    <row r="86" spans="1:1" x14ac:dyDescent="0.2">
      <c r="A86" s="127"/>
    </row>
    <row r="87" spans="1:1" x14ac:dyDescent="0.2">
      <c r="A87" s="127"/>
    </row>
    <row r="88" spans="1:1" x14ac:dyDescent="0.2">
      <c r="A88" s="127"/>
    </row>
    <row r="89" spans="1:1" x14ac:dyDescent="0.2">
      <c r="A89" s="127"/>
    </row>
    <row r="90" spans="1:1" x14ac:dyDescent="0.2">
      <c r="A90" s="127"/>
    </row>
    <row r="91" spans="1:1" x14ac:dyDescent="0.2">
      <c r="A91" s="127"/>
    </row>
    <row r="92" spans="1:1" x14ac:dyDescent="0.2">
      <c r="A92" s="127"/>
    </row>
    <row r="93" spans="1:1" x14ac:dyDescent="0.2">
      <c r="A93" s="127"/>
    </row>
    <row r="94" spans="1:1" x14ac:dyDescent="0.2">
      <c r="A94" s="127"/>
    </row>
    <row r="95" spans="1:1" x14ac:dyDescent="0.2">
      <c r="A95" s="127"/>
    </row>
    <row r="96" spans="1:1" x14ac:dyDescent="0.2">
      <c r="A96" s="127"/>
    </row>
    <row r="97" spans="1:1" x14ac:dyDescent="0.2">
      <c r="A97" s="127"/>
    </row>
    <row r="98" spans="1:1" x14ac:dyDescent="0.2">
      <c r="A98" s="127"/>
    </row>
    <row r="99" spans="1:1" x14ac:dyDescent="0.2">
      <c r="A99" s="127"/>
    </row>
    <row r="100" spans="1:1" x14ac:dyDescent="0.2">
      <c r="A100" s="127"/>
    </row>
  </sheetData>
  <sheetProtection algorithmName="SHA-512" hashValue="0bpygpbxKtQNbpqXnR4XUHx1vlKzTwldZpU2uRlZ4nhHPrkhbxmebhz1yxtf2j0zmJar7W3jazUQ4gaKE4XWIw==" saltValue="umZAHwcN6BFFdb/uRvBkcA==" spinCount="100000" sheet="1" selectLockedCells="1" selectUnlockedCells="1"/>
  <phoneticPr fontId="2"/>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59BD0EAE3BCA4DB426375501FCC4DF" ma:contentTypeVersion="2" ma:contentTypeDescription="新しいドキュメントを作成します。" ma:contentTypeScope="" ma:versionID="6189c5a6c9f66ea9fecf7fd401eff28c">
  <xsd:schema xmlns:xsd="http://www.w3.org/2001/XMLSchema" xmlns:xs="http://www.w3.org/2001/XMLSchema" xmlns:p="http://schemas.microsoft.com/office/2006/metadata/properties" xmlns:ns2="a688f34f-2add-4530-88ca-462c737c500f" targetNamespace="http://schemas.microsoft.com/office/2006/metadata/properties" ma:root="true" ma:fieldsID="5d65d9f330276642e5a8e1363823b02e" ns2:_="">
    <xsd:import namespace="a688f34f-2add-4530-88ca-462c737c500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8f34f-2add-4530-88ca-462c737c50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51D2B4-D73B-4796-BA04-3C2D51A13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8f34f-2add-4530-88ca-462c737c50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876B0B-CE32-4B6D-A0A2-7B85C342D297}">
  <ds:schemaRefs>
    <ds:schemaRef ds:uri="http://schemas.microsoft.com/sharepoint/v3/contenttype/forms"/>
  </ds:schemaRefs>
</ds:datastoreItem>
</file>

<file path=customXml/itemProps3.xml><?xml version="1.0" encoding="utf-8"?>
<ds:datastoreItem xmlns:ds="http://schemas.openxmlformats.org/officeDocument/2006/customXml" ds:itemID="{F0544F71-E01A-489B-B408-C5B087BBABAF}">
  <ds:schemaRefs>
    <ds:schemaRef ds:uri="http://www.w3.org/XML/1998/namespace"/>
    <ds:schemaRef ds:uri="http://purl.org/dc/terms/"/>
    <ds:schemaRef ds:uri="http://purl.org/dc/elements/1.1/"/>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schemas.microsoft.com/office/infopath/2007/PartnerControls"/>
    <ds:schemaRef ds:uri="a688f34f-2add-4530-88ca-462c737c50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請求書（印刷シート）</vt:lpstr>
      <vt:lpstr>更新履歴</vt:lpstr>
      <vt:lpstr>'請求書（印刷シート）'!Print_Area</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請求書A</dc:title>
  <dc:subject/>
  <dc:creator>永井和彦</dc:creator>
  <cp:keywords>リーベグ書式</cp:keywords>
  <dc:description/>
  <cp:lastModifiedBy>福原 晴世</cp:lastModifiedBy>
  <cp:revision/>
  <cp:lastPrinted>2023-10-03T02:07:18Z</cp:lastPrinted>
  <dcterms:created xsi:type="dcterms:W3CDTF">2008-01-30T04:59:20Z</dcterms:created>
  <dcterms:modified xsi:type="dcterms:W3CDTF">2024-06-10T00:24:24Z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0x0101004B59BD0EAE3BCA4DB426375501FCC4DF</vt:lpwstr>
  </property>
  <property fmtid="{D5CDD505-2E9C-101B-9397-08002B2CF9AE}" pid="3" name="Order">
    <vt:r8>108300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